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56" windowHeight="10992"/>
  </bookViews>
  <sheets>
    <sheet name="ПГ до 400+100 тыс. руб. (ОКПД)" sheetId="5" r:id="rId1"/>
  </sheets>
  <definedNames>
    <definedName name="_xlnm._FilterDatabase" localSheetId="0" hidden="1">'ПГ до 400+100 тыс. руб. (ОКПД)'!$B$10:$N$53</definedName>
    <definedName name="_xlnm.Print_Titles" localSheetId="0">'ПГ до 400+100 тыс. руб. (ОКПД)'!$7:$10</definedName>
  </definedNames>
  <calcPr calcId="145621"/>
</workbook>
</file>

<file path=xl/calcChain.xml><?xml version="1.0" encoding="utf-8"?>
<calcChain xmlns="http://schemas.openxmlformats.org/spreadsheetml/2006/main">
  <c r="L54" i="5" l="1"/>
  <c r="L55" i="5" s="1"/>
  <c r="L56" i="5" s="1"/>
  <c r="L57" i="5" s="1"/>
  <c r="L58" i="5" s="1"/>
  <c r="L59" i="5" s="1"/>
  <c r="L60" i="5" s="1"/>
  <c r="L61" i="5" s="1"/>
  <c r="L62" i="5" s="1"/>
  <c r="L63" i="5" s="1"/>
  <c r="L64" i="5" s="1"/>
  <c r="L65" i="5" s="1"/>
  <c r="L66" i="5" s="1"/>
  <c r="L67" i="5" s="1"/>
  <c r="L68" i="5" s="1"/>
  <c r="L69" i="5" s="1"/>
  <c r="L70" i="5" s="1"/>
  <c r="L71" i="5" s="1"/>
  <c r="L72" i="5" s="1"/>
  <c r="L74" i="5" s="1"/>
  <c r="K54" i="5"/>
  <c r="K55" i="5" s="1"/>
  <c r="K56" i="5" s="1"/>
  <c r="K57" i="5" s="1"/>
  <c r="K58" i="5" s="1"/>
  <c r="K59" i="5" s="1"/>
  <c r="K60" i="5" s="1"/>
  <c r="K61" i="5" s="1"/>
  <c r="K62" i="5" s="1"/>
  <c r="K63" i="5" s="1"/>
  <c r="K64" i="5" s="1"/>
  <c r="K65" i="5" s="1"/>
  <c r="K66" i="5" s="1"/>
  <c r="K67" i="5" s="1"/>
  <c r="K68" i="5" s="1"/>
  <c r="K69" i="5" s="1"/>
  <c r="K70" i="5" s="1"/>
  <c r="K71" i="5" s="1"/>
  <c r="K72" i="5" s="1"/>
  <c r="K74" i="5" s="1"/>
  <c r="L76" i="5" l="1"/>
  <c r="L77" i="5" s="1"/>
  <c r="L78" i="5" s="1"/>
  <c r="L79" i="5" s="1"/>
  <c r="L80" i="5" s="1"/>
  <c r="L81" i="5" s="1"/>
  <c r="L82" i="5" s="1"/>
  <c r="L83" i="5" s="1"/>
  <c r="L86" i="5" s="1"/>
  <c r="L87" i="5" s="1"/>
  <c r="L88" i="5" s="1"/>
  <c r="L89" i="5" s="1"/>
  <c r="L90" i="5" s="1"/>
  <c r="L91" i="5" s="1"/>
  <c r="L92" i="5" s="1"/>
  <c r="L93" i="5" s="1"/>
  <c r="L94" i="5" s="1"/>
  <c r="L95" i="5" s="1"/>
  <c r="K76" i="5"/>
  <c r="K77" i="5" s="1"/>
  <c r="K78" i="5" s="1"/>
  <c r="K79" i="5" s="1"/>
  <c r="K80" i="5" s="1"/>
  <c r="K81" i="5" s="1"/>
  <c r="K82" i="5" s="1"/>
  <c r="K83" i="5" s="1"/>
  <c r="K86" i="5" s="1"/>
  <c r="K87" i="5" s="1"/>
  <c r="K88" i="5" s="1"/>
  <c r="K89" i="5" s="1"/>
  <c r="K90" i="5" s="1"/>
  <c r="K91" i="5" s="1"/>
  <c r="K92" i="5" s="1"/>
  <c r="K93" i="5" s="1"/>
  <c r="K94" i="5" s="1"/>
  <c r="K95" i="5" s="1"/>
  <c r="I52" i="5"/>
  <c r="I51" i="5"/>
  <c r="I50" i="5"/>
  <c r="I49" i="5"/>
  <c r="I48" i="5"/>
  <c r="K96" i="5" l="1"/>
  <c r="K97" i="5" s="1"/>
  <c r="K98" i="5" s="1"/>
  <c r="K99" i="5" s="1"/>
  <c r="K100" i="5" s="1"/>
  <c r="K101" i="5" s="1"/>
  <c r="K102" i="5" s="1"/>
  <c r="K103" i="5" s="1"/>
  <c r="K104" i="5" s="1"/>
  <c r="K105" i="5" s="1"/>
  <c r="K106" i="5" s="1"/>
  <c r="K107" i="5" s="1"/>
  <c r="K108" i="5" s="1"/>
  <c r="L96" i="5"/>
  <c r="L97" i="5" s="1"/>
  <c r="L98" i="5" s="1"/>
  <c r="L99" i="5" s="1"/>
  <c r="L100" i="5" s="1"/>
  <c r="L101" i="5" s="1"/>
  <c r="L102" i="5" s="1"/>
  <c r="L103" i="5" s="1"/>
  <c r="L104" i="5" s="1"/>
  <c r="L105" i="5" s="1"/>
  <c r="L106" i="5" s="1"/>
  <c r="L107" i="5" s="1"/>
  <c r="L108" i="5" s="1"/>
  <c r="Q50" i="5"/>
  <c r="Q49" i="5"/>
  <c r="Q51" i="5"/>
  <c r="Q48" i="5"/>
</calcChain>
</file>

<file path=xl/sharedStrings.xml><?xml version="1.0" encoding="utf-8"?>
<sst xmlns="http://schemas.openxmlformats.org/spreadsheetml/2006/main" count="603" uniqueCount="312">
  <si>
    <t>КБК</t>
  </si>
  <si>
    <t>ОКВЭД</t>
  </si>
  <si>
    <t>Условия контракта</t>
  </si>
  <si>
    <t>№ заказа (№ лота)</t>
  </si>
  <si>
    <t>график осуществления процедур закупки</t>
  </si>
  <si>
    <t>срок исполнения контракта (мес. Год)</t>
  </si>
  <si>
    <t>срок размещения заказа (мес. Год)</t>
  </si>
  <si>
    <t>Обоснование внесения изменений</t>
  </si>
  <si>
    <t>Наименование предмета контракта</t>
  </si>
  <si>
    <t>ед. изменения</t>
  </si>
  <si>
    <t>колич</t>
  </si>
  <si>
    <t>Закупка ГСМ</t>
  </si>
  <si>
    <t>Поставка компьютеров</t>
  </si>
  <si>
    <t>шт.</t>
  </si>
  <si>
    <t>ОАЭФ</t>
  </si>
  <si>
    <t>условия финансового обеспечения исполнения контракта (включая размер аванса</t>
  </si>
  <si>
    <t>Выполнение работ по корректировке инженерного проекта на строительство автомобильной дороги "Россошь - Нижний Карабут" - Архангельское в Россошанском районе Воронежской области</t>
  </si>
  <si>
    <t xml:space="preserve">Капремонт </t>
  </si>
  <si>
    <t xml:space="preserve">Выполнение проектно-изыскательских работ по разработке проектной и рабочей документации объекта "Газораспределительные сети п.Ворошиловский Россошанского муниципального района Воронежской области" </t>
  </si>
  <si>
    <t xml:space="preserve">Проектную документацию выполнить руководствуясь Градостроительным кодексом РФ, постановлением Правительства РФ № 87 от 16 февраля 2008 г. "О составе разделов проектной документации и требованиях к их содержанию", Федеральным законом от 22 июля 2008г. №123-ФЗ "Технический регламент о требованиях пожарной безопасности", Федеральным законом от 25 июня 2002 г. N 73-ФЗ "Об объектах культурного наследия (памятниках истории и культуры) народов Российской Федерации", а так же в соответствии с требованиями СНиП, СанПиН и иными нормативными правовыми актами. Проектную и рабочую документацию выполнить по ГОСТ Р 21.1101-2009. 
Собрать исходные данные и необходимые технические условия, составить и согласовать техническое задание на инженерные изыскания. 
</t>
  </si>
  <si>
    <t>12.2014.</t>
  </si>
  <si>
    <t>Поставка автомобиля</t>
  </si>
  <si>
    <t>2550/25500/50%</t>
  </si>
  <si>
    <t>30/25%</t>
  </si>
  <si>
    <t>6500/65000/50</t>
  </si>
  <si>
    <t>т.</t>
  </si>
  <si>
    <t>12.2014. еженедельно</t>
  </si>
  <si>
    <t>Юр. Адрес.</t>
  </si>
  <si>
    <t>ИНН</t>
  </si>
  <si>
    <t>КПП</t>
  </si>
  <si>
    <t>1000/400</t>
  </si>
  <si>
    <t>Преподавательские услуги</t>
  </si>
  <si>
    <t>Лекарственные средства (по жизненным показаниям)</t>
  </si>
  <si>
    <t>Запрос предложений</t>
  </si>
  <si>
    <t>ч.5 п3.Приказа 544 п.4 ч.2 ст 83(44-ФЗ)</t>
  </si>
  <si>
    <t>ч.5 п3.Приказа 544  п.7 ч.2 ст 83(44-ФЗ)</t>
  </si>
  <si>
    <t xml:space="preserve">ч.5 п5 пп г.Приказа 544 ;  (котировки)  </t>
  </si>
  <si>
    <t xml:space="preserve">ч.5 п5 пп в.Приказа 544 ;  (СМП, Соц. Ориент. Неком.Орг.)  </t>
  </si>
  <si>
    <t xml:space="preserve">ч.5 п5 пп д.Приказа 544 ;  (всего в текущем году)  </t>
  </si>
  <si>
    <t>07.2014.</t>
  </si>
  <si>
    <t>котир</t>
  </si>
  <si>
    <t>всего по закупкам/ Контр. текущ.года</t>
  </si>
  <si>
    <r>
      <t xml:space="preserve">Способ </t>
    </r>
    <r>
      <rPr>
        <i/>
        <sz val="11"/>
        <color theme="1"/>
        <rFont val="Times New Roman"/>
        <family val="1"/>
        <charset val="204"/>
      </rPr>
      <t>определения поставщика</t>
    </r>
  </si>
  <si>
    <t>Компьютеры марки ".."</t>
  </si>
  <si>
    <t>Итого по ед. пост. до 100 т.р.</t>
  </si>
  <si>
    <t>Итого по ед. пост. до 400 т.р.</t>
  </si>
  <si>
    <t>Итого по СМП</t>
  </si>
  <si>
    <t>Итого по котировкам</t>
  </si>
  <si>
    <t>Услуги гида</t>
  </si>
  <si>
    <t>Оказание услуг связи</t>
  </si>
  <si>
    <t>64.20</t>
  </si>
  <si>
    <t>Обеспечение возможности пользоваться услугами местной и внутризоновой связи</t>
  </si>
  <si>
    <t>Картриджи марки "..." для принтера НР S1283</t>
  </si>
  <si>
    <t>Поставка картриджей</t>
  </si>
  <si>
    <t xml:space="preserve">52.48.11 </t>
  </si>
  <si>
    <t>74.2</t>
  </si>
  <si>
    <t xml:space="preserve">пп а,п.4.ч.5Приказа 544 ; (до 100 т.р.) </t>
  </si>
  <si>
    <t xml:space="preserve">пп б,п.4.ч.5Приказа 544 ; (до 400 т.р.) </t>
  </si>
  <si>
    <t>Минимально необходимые требования, предъявляемые к предмету контракта</t>
  </si>
  <si>
    <t>=</t>
  </si>
  <si>
    <t>конкурс</t>
  </si>
  <si>
    <t>конкурс, АЭО, котировка</t>
  </si>
  <si>
    <t>5%</t>
  </si>
  <si>
    <t>50%</t>
  </si>
  <si>
    <t>10%</t>
  </si>
  <si>
    <t>15% и выше</t>
  </si>
  <si>
    <t>НЦК (тыс.руб.)</t>
  </si>
  <si>
    <t>Поставка электроэнергии</t>
  </si>
  <si>
    <t xml:space="preserve">40.10 </t>
  </si>
  <si>
    <t>Круглосуточное бесперебойное снабжение электроэнергией</t>
  </si>
  <si>
    <t>кВт/ч</t>
  </si>
  <si>
    <t>36.40</t>
  </si>
  <si>
    <t>Поставка спортивного инвентаря для подготовки спортивных сборных команд РФ по олимпийским видам спорта</t>
  </si>
  <si>
    <t xml:space="preserve">Поставка спортивной экипировки для участия спортивных сборных команд РФ в Олимпийских играх </t>
  </si>
  <si>
    <t>Костюм спортивный, женский, мужской (размеры 40-52)</t>
  </si>
  <si>
    <t>18.24.22</t>
  </si>
  <si>
    <t>51.65.2</t>
  </si>
  <si>
    <t>Поставка лекарственные средства</t>
  </si>
  <si>
    <t>Натрий - 10, калий -20, анальгин - 50</t>
  </si>
  <si>
    <t>23.20</t>
  </si>
  <si>
    <t>52.48.13</t>
  </si>
  <si>
    <t>Марка "..", гарантийный срок, наладка, установка,  СМП</t>
  </si>
  <si>
    <t>24.42.1</t>
  </si>
  <si>
    <t xml:space="preserve">51.32.1 </t>
  </si>
  <si>
    <t>Услуги по недвижимому имуществу</t>
  </si>
  <si>
    <t>01.2014.</t>
  </si>
  <si>
    <t>Предоставление помещения в аренду 20 м.кв., центральный район города</t>
  </si>
  <si>
    <t>70.20.2</t>
  </si>
  <si>
    <t xml:space="preserve">45.41  </t>
  </si>
  <si>
    <t>Поставка офисной мебели для руководителей и сотрудников</t>
  </si>
  <si>
    <t>Корпусная, столы, стулья, шкафы</t>
  </si>
  <si>
    <t>конкурс, АЭО, котировка, запрос предложений, ед.поставщик</t>
  </si>
  <si>
    <t>Услуги в подготовке и осуществлении публикаций в газете "Воронежский курьер" нормативных правовых актов</t>
  </si>
  <si>
    <t>22.2</t>
  </si>
  <si>
    <t>Публикация в газете "Воронежский курьер" нормативных правовых актов  в течении двух рабочих дней со дня их поступления</t>
  </si>
  <si>
    <t>АИ 92 - 10;СМП</t>
  </si>
  <si>
    <t>Автомобиль "ХХХХХХХ" или эквивалент ; должен быть новым, на ранее 2013 года выпуска, гарантия - 3 года или 60 000 км пробега. СМП</t>
  </si>
  <si>
    <t xml:space="preserve">Помещение пл. 25 м.кв., штукатурка поверхностей фасадов по камню
</t>
  </si>
  <si>
    <t xml:space="preserve">Мат поролоновый плотностью 25 кг/м3, чехол из ткани плотностью 650 кг/м2, чехол на молнии. 
Бревно напольное, мягкое, изготовлено из упругого физически сшитого пенополиэтилена с восстанавливающийся структурой и обшито импортной ПВХ тканью, бревно очень легкое и удобное в хранении Длина 250 см, ширина верха 15 см, нижняя ширина 24 см, высота 8 см </t>
  </si>
  <si>
    <t>71.10</t>
  </si>
  <si>
    <t>08.2014.</t>
  </si>
  <si>
    <t>02.2014.</t>
  </si>
  <si>
    <t>05.2014.</t>
  </si>
  <si>
    <t>03.2014.</t>
  </si>
  <si>
    <t>04.2014.</t>
  </si>
  <si>
    <t>06.2014.</t>
  </si>
  <si>
    <t>11.2014.</t>
  </si>
  <si>
    <t>09.2014.</t>
  </si>
  <si>
    <t>82100000000000000226</t>
  </si>
  <si>
    <t>82100000000000000340</t>
  </si>
  <si>
    <t>82100000000000000223</t>
  </si>
  <si>
    <t>821000000000000000310</t>
  </si>
  <si>
    <t>821000000000000000340</t>
  </si>
  <si>
    <t>82100000000000000310</t>
  </si>
  <si>
    <t>821000000000000000226</t>
  </si>
  <si>
    <t>821000000000000000221</t>
  </si>
  <si>
    <t>821000000000000000224</t>
  </si>
  <si>
    <t>821000000000000000262</t>
  </si>
  <si>
    <t>821000000000000000222</t>
  </si>
  <si>
    <t>821000000000000000223</t>
  </si>
  <si>
    <t>821000000000000000225</t>
  </si>
  <si>
    <t>Запрос котировок</t>
  </si>
  <si>
    <t>Конкурс</t>
  </si>
  <si>
    <t>Единственный поставщик</t>
  </si>
  <si>
    <t>л</t>
  </si>
  <si>
    <t>Ограничение</t>
  </si>
  <si>
    <t>23.20.11</t>
  </si>
  <si>
    <t>40.11.10</t>
  </si>
  <si>
    <t>36.40.14.276</t>
  </si>
  <si>
    <t xml:space="preserve"> 18.24.12</t>
  </si>
  <si>
    <t xml:space="preserve"> 51.15.1 </t>
  </si>
  <si>
    <t xml:space="preserve"> 36.63.25.130</t>
  </si>
  <si>
    <t xml:space="preserve"> 51.14.11.130 </t>
  </si>
  <si>
    <t>74.20.40.000</t>
  </si>
  <si>
    <t>74.87.17.130</t>
  </si>
  <si>
    <t>24.42.13.670</t>
  </si>
  <si>
    <t xml:space="preserve"> 01.25.2</t>
  </si>
  <si>
    <t>64.20.11.117</t>
  </si>
  <si>
    <t>45.21.1</t>
  </si>
  <si>
    <t>70.20.12.000</t>
  </si>
  <si>
    <t>34.10.23.219</t>
  </si>
  <si>
    <t>ОКТМО</t>
  </si>
  <si>
    <t>ОКПД*</t>
  </si>
  <si>
    <t>Поставка продуктов питания</t>
  </si>
  <si>
    <t>Мясо бройлер I категории ,не менее 1,2 кг</t>
  </si>
  <si>
    <t>ч.5 п3.Приказа 544 п.4 ч.2 ст. 83(44-ФЗ)</t>
  </si>
  <si>
    <t>Протяженность проектируемого участка автомобильной дороги составляет 6,515 км. Обсужд (протокол №)</t>
  </si>
  <si>
    <t>914-0104-0119201-244-221</t>
  </si>
  <si>
    <t>64.20.11</t>
  </si>
  <si>
    <t>Услуги связи,абонентская плата</t>
  </si>
  <si>
    <t>ед</t>
  </si>
  <si>
    <t>914-0203-0115118-244-221</t>
  </si>
  <si>
    <t>914-0104-0119201-244-222</t>
  </si>
  <si>
    <t>914-0203-0115118-244-222</t>
  </si>
  <si>
    <t>914-0104-0119201-244-223</t>
  </si>
  <si>
    <t>914-0203-0115118-244-223</t>
  </si>
  <si>
    <t>914-0104-0119201-244-225</t>
  </si>
  <si>
    <t>914-0503-0139006-244-223</t>
  </si>
  <si>
    <t>914-0503-0139020-244-225</t>
  </si>
  <si>
    <t>914-0503-0139852-244-225</t>
  </si>
  <si>
    <t>914-0503-0139002-244-225</t>
  </si>
  <si>
    <t>914-0503-0139004-244-225</t>
  </si>
  <si>
    <t>914-0503-0139003-244-225</t>
  </si>
  <si>
    <t>914-0503-0139005-244-225</t>
  </si>
  <si>
    <t>914-0104-0119201-244-226</t>
  </si>
  <si>
    <t>914-0309-0159143-244-226</t>
  </si>
  <si>
    <t>914-0409-0129868-244-226</t>
  </si>
  <si>
    <t>914-0412-0139085-244-226</t>
  </si>
  <si>
    <t>914-0104-0119201-244-340</t>
  </si>
  <si>
    <t>914-0203-0115118-244-340</t>
  </si>
  <si>
    <t>14.21.1</t>
  </si>
  <si>
    <t>Песок строительный</t>
  </si>
  <si>
    <t>тн</t>
  </si>
  <si>
    <t>куб.м.</t>
  </si>
  <si>
    <t>шт</t>
  </si>
  <si>
    <t>50.50.50</t>
  </si>
  <si>
    <t>Бензин</t>
  </si>
  <si>
    <t>24.66.3</t>
  </si>
  <si>
    <t>Автомасла</t>
  </si>
  <si>
    <t>50.3</t>
  </si>
  <si>
    <t>3410000,3420000,3430000,50500200</t>
  </si>
  <si>
    <t>Автозапчасти</t>
  </si>
  <si>
    <t>24.42.2</t>
  </si>
  <si>
    <t>Аптечка автомобильная</t>
  </si>
  <si>
    <t>25.24.2</t>
  </si>
  <si>
    <t>Канцтовары</t>
  </si>
  <si>
    <t>72.60</t>
  </si>
  <si>
    <t>Картридж</t>
  </si>
  <si>
    <t>4.0</t>
  </si>
  <si>
    <t>51.64.1</t>
  </si>
  <si>
    <t>Запасные части к оргтехнике</t>
  </si>
  <si>
    <t>52.48.31</t>
  </si>
  <si>
    <t>Хозтовары</t>
  </si>
  <si>
    <t>Мекждугородние переговоры, местная связь</t>
  </si>
  <si>
    <t>64.20.37</t>
  </si>
  <si>
    <t>Доступ к сети интернет</t>
  </si>
  <si>
    <t>высокоскоростной, безлимитный трафик</t>
  </si>
  <si>
    <t>60.23</t>
  </si>
  <si>
    <t>Транспортные услуги</t>
  </si>
  <si>
    <t>40.30.20</t>
  </si>
  <si>
    <t>Коммунальные услуги теплоснабжения</t>
  </si>
  <si>
    <t>Гкал</t>
  </si>
  <si>
    <t>41.00</t>
  </si>
  <si>
    <t>Коммунальные услуги водоснабжения и водоотведения</t>
  </si>
  <si>
    <t>90.01.00</t>
  </si>
  <si>
    <t>Вывоз ТБО</t>
  </si>
  <si>
    <t>40.13.10</t>
  </si>
  <si>
    <t>Электроэнергия для уличного освещения</t>
  </si>
  <si>
    <t>тыс.квт/ч</t>
  </si>
  <si>
    <t xml:space="preserve">Электроэнергия </t>
  </si>
  <si>
    <t>Электроэнергия</t>
  </si>
  <si>
    <t>90.00.3</t>
  </si>
  <si>
    <t>Услуги по уборке снега</t>
  </si>
  <si>
    <t>Услуги по выкашиванию сорной растительности</t>
  </si>
  <si>
    <t>ед.</t>
  </si>
  <si>
    <t>Услуги по уборке территории парка</t>
  </si>
  <si>
    <t>74.70.1</t>
  </si>
  <si>
    <t>Услуги по уборке помещений</t>
  </si>
  <si>
    <t>93.05</t>
  </si>
  <si>
    <t>Ремонт памятников воинских захоронений</t>
  </si>
  <si>
    <t>Услуги по ликвидации несанкционированных свалок</t>
  </si>
  <si>
    <t>Услуги по содержанию обьъектов озеленения</t>
  </si>
  <si>
    <t>Услуги по содержанию мест захоронения</t>
  </si>
  <si>
    <t>Услуги по содержанию прочих объектов благоустройства</t>
  </si>
  <si>
    <t>Услуги по содержанию мест массового отдыха</t>
  </si>
  <si>
    <t>Услуги по благоустройству</t>
  </si>
  <si>
    <t>74.50.52</t>
  </si>
  <si>
    <t>Услуги по техническому обслуживанию компьютеров</t>
  </si>
  <si>
    <t>74.50</t>
  </si>
  <si>
    <t>Услуги по техническому обслуживанию ксероксов</t>
  </si>
  <si>
    <t>50.20</t>
  </si>
  <si>
    <t>Услуги по ремонту автотранспорта</t>
  </si>
  <si>
    <t>66.01</t>
  </si>
  <si>
    <t>Страхование автогражданской ответственности</t>
  </si>
  <si>
    <t>64.11</t>
  </si>
  <si>
    <t>Подписка на периодические печатные издания</t>
  </si>
  <si>
    <t>экз</t>
  </si>
  <si>
    <t>Техническое сопровождение компьютерных программ</t>
  </si>
  <si>
    <t>74.84</t>
  </si>
  <si>
    <t>Услуги по защите населения от чрезвычайных ситуаций</t>
  </si>
  <si>
    <t>Информационное консультирование</t>
  </si>
  <si>
    <t>км</t>
  </si>
  <si>
    <t>Услуги по ведению документации по ГО и ЧС</t>
  </si>
  <si>
    <t>74.20.35</t>
  </si>
  <si>
    <t>Услуги по  проектированию, оформлению технической документации</t>
  </si>
  <si>
    <t xml:space="preserve">ЗАКАЗЧИК </t>
  </si>
  <si>
    <t>АДМИНИСТРАЦИЯ КАМЕННО-СТЕПНОГО СЕЛЬСКОГО ПОСЕЛЕНИЯ ТАЛОВСКОГО МУНИЦИПАЛЬНОГО РАЙОНА ВОРОНЕЖСКОЙ ОБЛАСТИ</t>
  </si>
  <si>
    <t>397463 ВОРОНЕЖСКАЯ ОБЛАСТЬ ТАЛОВСКИЙ РАЙОН П.2-ГО УЧАСТКА ИНСТИТУТА ИМ.ДОКУЧАЕВА, КВАРТАЛ5 Д.83</t>
  </si>
  <si>
    <t>единственный поставщик</t>
  </si>
  <si>
    <t>не предусмотрено</t>
  </si>
  <si>
    <t>соответствие ГОСТу 30494-96 "Здания жилые и общественные.Параметры микроклимата в помещении"</t>
  </si>
  <si>
    <t>соответствие  СанПиН 2.1.4.1175-02 во воде для хозяйственно-питьевых нужд</t>
  </si>
  <si>
    <t>вывоз ТБО  по графику 5/2</t>
  </si>
  <si>
    <t>соответствие ГОСТу 13109-97</t>
  </si>
  <si>
    <t>в соответствии с условиями контракта</t>
  </si>
  <si>
    <t>по мере необходимости в зависимости от погодных условий, интенсивности  роста сорных трав</t>
  </si>
  <si>
    <t>в зависимости от погодных условий, количества выпавшего снега</t>
  </si>
  <si>
    <t xml:space="preserve">по мере необходимости в зависимости от погодных условий, </t>
  </si>
  <si>
    <t>ежедневная уборка в соответствии с существующими требованиями</t>
  </si>
  <si>
    <t>в соответствии с техническими характеристиками</t>
  </si>
  <si>
    <t>сопровождение программ 1С 8.2 "Бухгалтерия бюджетного учреждения", 1С 7.7 "Зарплата и кадры"</t>
  </si>
  <si>
    <t>информационное сопровождение  программ Консультант-Плюс, СБИС</t>
  </si>
  <si>
    <t>в соответствии с существующими нормами</t>
  </si>
  <si>
    <t>соответствие требованиям, октановое число не ниже 92</t>
  </si>
  <si>
    <t>бумага А4 соответствие ГОСТу 6656-76</t>
  </si>
  <si>
    <t>в соответтсиви с техническими параметрами оргтехники</t>
  </si>
  <si>
    <t xml:space="preserve"> уборка территории двух кладбищ, общая площадь 3,5 га</t>
  </si>
  <si>
    <t>при их возникновении</t>
  </si>
  <si>
    <t xml:space="preserve">Газеты "Заря", "Коммуна","Молодой коммунар" </t>
  </si>
  <si>
    <t>соответствие требованиям технической эксплуатации автомобиля</t>
  </si>
  <si>
    <t>соответствие техническому регламенту "О безопасн6ости синтетических моющих средств и товаров бытовой химии"</t>
  </si>
  <si>
    <t>соответствующей марки</t>
  </si>
  <si>
    <t>Качество выполнения работ должно соответствовать требованиям действующих СНиП, ГОСТ, ТУ, техники безопасности, противопожарными, санитарно-гигиеническими и экологическими нормами и правилами.</t>
  </si>
  <si>
    <t>914-0503-0139020-244-340</t>
  </si>
  <si>
    <t>23.20.15.299</t>
  </si>
  <si>
    <t>Дизтопливо</t>
  </si>
  <si>
    <t>в соответствии с ГОСТом 52368-2005</t>
  </si>
  <si>
    <t>45.25</t>
  </si>
  <si>
    <t>914-0503-0139006-244-340</t>
  </si>
  <si>
    <t>31.50.14.190</t>
  </si>
  <si>
    <t>4000К холодный белый свет, 3250 лм 55 Вт 8000 часов Е 27 стандартный цоколь</t>
  </si>
  <si>
    <t>Лампа люминесцентная со встроенным ЭПРА</t>
  </si>
  <si>
    <t>914-0503-0139020-244-310</t>
  </si>
  <si>
    <t>Глава Каменно-Степного</t>
  </si>
  <si>
    <t>сельского поселения</t>
  </si>
  <si>
    <t>Морозова Л.И.</t>
  </si>
  <si>
    <t>34.20.</t>
  </si>
  <si>
    <t xml:space="preserve">Контейнер </t>
  </si>
  <si>
    <t>для сбора ТБО</t>
  </si>
  <si>
    <t xml:space="preserve">Укладка щебня для восстановления профиля щебеночных и грунтовых улучшенных дорог с добавлением щебеночного материала </t>
  </si>
  <si>
    <t>914-0104-0119201-244-310</t>
  </si>
  <si>
    <t>Компьютер</t>
  </si>
  <si>
    <t>видеокарта с разрешение  1024*768 и более, операционная система не ниже  WINDOWS 7, объем оперативной памяти не ниже 2 Гб</t>
  </si>
  <si>
    <t>Принтер</t>
  </si>
  <si>
    <t>с поддержкой драйверов PCL ( version 3,4,5,5E,5C,6 ( {L)? HP-GL/2)</t>
  </si>
  <si>
    <t>Сканер</t>
  </si>
  <si>
    <t>тип- планшетный, формат сканирования - А-4, тип оптического элемента  CIS, интерфейсы подключения USB, скорость ч/б сканирования ( стр/мин) 15, скорость цветного сканирования ( стр/мин) 10</t>
  </si>
  <si>
    <t>25.23</t>
  </si>
  <si>
    <t>Установка окон</t>
  </si>
  <si>
    <t>45.22</t>
  </si>
  <si>
    <t>Ремонт кровли</t>
  </si>
  <si>
    <t>в соответсвии с нормати ГОСТ 30971-02,23166-99,30674-99,24866-99,30971-02</t>
  </si>
  <si>
    <t>в соответсвии с нормами СНиП 3.04.01-87, ГОСТ 14791-79,18124-95,30547-97, МДС 12.29.2006, 12.81.2007</t>
  </si>
  <si>
    <t>усл</t>
  </si>
  <si>
    <t>Закупки в соответствии с п.4 и п. 7 части 2 статьи 83 Федерального закона № 44-ФЗ</t>
  </si>
  <si>
    <t>отсутствуют</t>
  </si>
  <si>
    <t>Закупки товаров, работ, услуг на сумму, не превышающую 100 000 рублей ( п.4 части 1 статьи 93 Федерального закона 44-ФЗ)</t>
  </si>
  <si>
    <t>Закупки товаров, работ, услуг в соответствии с п.1 части 1 статьи 93 Федерального закона  № 44-ФЗ</t>
  </si>
  <si>
    <t>Закупки товаров, работ, услуг в соответствии с п.8 части 1 статьи 93 Федерального закона  № 44-ФЗ</t>
  </si>
  <si>
    <t>Закупки товаров, работ, услуг у субъектов малого предпринимательства, социально ориентированных некоммерческих организаций</t>
  </si>
  <si>
    <t>Совокупный годовой объем закупок, планируемых в текущем году</t>
  </si>
  <si>
    <t>План-график размещения заказов на поставки товаров, выполнение работ, оказание услуг для  нужд администрации Каменно-Степного сельского поселения   на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</si>
</sst>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2DE82"/>
        <bgColor indexed="64"/>
      </patternFill>
    </fill>
    <fill>
      <patternFill patternType="solid">
        <fgColor rgb="FFFFD44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49" fontId="1" fillId="10" borderId="1" xfId="0" applyNumberFormat="1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4" fontId="4" fillId="12" borderId="1" xfId="0" applyNumberFormat="1" applyFont="1" applyFill="1" applyBorder="1" applyAlignment="1">
      <alignment horizontal="center" vertical="center" wrapText="1"/>
    </xf>
    <xf numFmtId="4" fontId="4" fillId="12" borderId="1" xfId="0" applyNumberFormat="1" applyFont="1" applyFill="1" applyBorder="1" applyAlignment="1">
      <alignment horizontal="center" vertical="top" wrapText="1"/>
    </xf>
    <xf numFmtId="0" fontId="1" fillId="12" borderId="1" xfId="0" applyFont="1" applyFill="1" applyBorder="1" applyAlignment="1">
      <alignment horizontal="center" vertical="center" wrapText="1"/>
    </xf>
    <xf numFmtId="49" fontId="4" fillId="12" borderId="1" xfId="0" applyNumberFormat="1" applyFont="1" applyFill="1" applyBorder="1" applyAlignment="1">
      <alignment horizontal="center" vertical="center" wrapText="1"/>
    </xf>
    <xf numFmtId="49" fontId="1" fillId="1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7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B2DE82"/>
      <color rgb="FFFFD44B"/>
      <color rgb="FFFFFF57"/>
      <color rgb="FFFFCC00"/>
      <color rgb="FF666699"/>
      <color rgb="FF00CC66"/>
      <color rgb="FFCC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1135380</xdr:colOff>
          <xdr:row>8</xdr:row>
          <xdr:rowOff>374469</xdr:rowOff>
        </xdr:from>
        <xdr:to>
          <xdr:col>0</xdr:col>
          <xdr:colOff>1775460</xdr:colOff>
          <xdr:row>8</xdr:row>
          <xdr:rowOff>534489</xdr:rowOff>
        </xdr:to>
        <xdr:sp macro="" textlink="">
          <xdr:nvSpPr>
            <xdr:cNvPr id="3073" name="Control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 filterMode="1">
    <pageSetUpPr fitToPage="1"/>
  </sheetPr>
  <dimension ref="A1:T117"/>
  <sheetViews>
    <sheetView tabSelected="1" zoomScale="70" zoomScaleNormal="70" workbookViewId="0">
      <pane ySplit="10" topLeftCell="A89" activePane="bottomLeft" state="frozen"/>
      <selection pane="bottomLeft" activeCell="J92" sqref="J92"/>
    </sheetView>
  </sheetViews>
  <sheetFormatPr defaultColWidth="9.109375" defaultRowHeight="13.8" x14ac:dyDescent="0.3"/>
  <cols>
    <col min="1" max="1" width="27.6640625" style="24" customWidth="1"/>
    <col min="2" max="2" width="13.6640625" style="24" customWidth="1"/>
    <col min="3" max="3" width="10.5546875" style="24" customWidth="1"/>
    <col min="4" max="4" width="7.44140625" style="24" customWidth="1"/>
    <col min="5" max="5" width="38.6640625" style="24" customWidth="1"/>
    <col min="6" max="6" width="31.109375" style="24" customWidth="1"/>
    <col min="7" max="8" width="9.109375" style="24"/>
    <col min="9" max="9" width="16.5546875" style="3" customWidth="1"/>
    <col min="10" max="10" width="18.44140625" style="24" customWidth="1"/>
    <col min="11" max="11" width="16.5546875" style="24" customWidth="1"/>
    <col min="12" max="12" width="17.88671875" style="24" customWidth="1"/>
    <col min="13" max="13" width="14.6640625" style="24" customWidth="1"/>
    <col min="14" max="14" width="20.88671875" style="24" customWidth="1"/>
    <col min="15" max="15" width="26.6640625" style="24" customWidth="1"/>
    <col min="16" max="16" width="28.6640625" style="24" customWidth="1"/>
    <col min="17" max="17" width="13.5546875" style="24" customWidth="1"/>
    <col min="18" max="18" width="9.109375" style="24"/>
    <col min="19" max="19" width="12.44140625" style="24" customWidth="1"/>
    <col min="20" max="16384" width="9.109375" style="24"/>
  </cols>
  <sheetData>
    <row r="1" spans="1:14" ht="29.25" customHeight="1" x14ac:dyDescent="0.3">
      <c r="A1" s="80" t="s">
        <v>311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ht="58.2" customHeight="1" x14ac:dyDescent="0.3">
      <c r="A2" s="81" t="s">
        <v>245</v>
      </c>
      <c r="B2" s="81"/>
      <c r="C2" s="81"/>
      <c r="D2" s="1"/>
      <c r="E2" s="1" t="s">
        <v>246</v>
      </c>
      <c r="F2" s="1"/>
      <c r="G2" s="1"/>
      <c r="H2" s="1"/>
      <c r="I2" s="1"/>
      <c r="J2" s="1"/>
      <c r="K2" s="1"/>
      <c r="L2" s="1"/>
      <c r="M2" s="1"/>
      <c r="N2" s="1"/>
    </row>
    <row r="3" spans="1:14" ht="65.400000000000006" customHeight="1" x14ac:dyDescent="0.3">
      <c r="A3" s="81" t="s">
        <v>27</v>
      </c>
      <c r="B3" s="81"/>
      <c r="C3" s="81"/>
      <c r="D3" s="1"/>
      <c r="E3" s="1" t="s">
        <v>247</v>
      </c>
      <c r="F3" s="70"/>
      <c r="G3" s="70"/>
      <c r="H3" s="70"/>
      <c r="I3" s="70"/>
      <c r="J3" s="70"/>
      <c r="K3" s="70"/>
      <c r="L3" s="70"/>
      <c r="M3" s="70"/>
      <c r="N3" s="70"/>
    </row>
    <row r="4" spans="1:14" x14ac:dyDescent="0.3">
      <c r="A4" s="81" t="s">
        <v>28</v>
      </c>
      <c r="B4" s="81"/>
      <c r="C4" s="81"/>
      <c r="D4" s="1"/>
      <c r="E4" s="1">
        <v>3629001830</v>
      </c>
      <c r="F4" s="70"/>
      <c r="G4" s="70"/>
      <c r="H4" s="70"/>
      <c r="I4" s="70"/>
      <c r="J4" s="70"/>
      <c r="K4" s="70"/>
      <c r="L4" s="70"/>
      <c r="M4" s="70"/>
      <c r="N4" s="70"/>
    </row>
    <row r="5" spans="1:14" x14ac:dyDescent="0.3">
      <c r="A5" s="81" t="s">
        <v>29</v>
      </c>
      <c r="B5" s="81"/>
      <c r="C5" s="81"/>
      <c r="D5" s="1"/>
      <c r="E5" s="1">
        <v>392901001</v>
      </c>
      <c r="F5" s="70"/>
      <c r="G5" s="70"/>
      <c r="H5" s="70"/>
      <c r="I5" s="70"/>
      <c r="J5" s="70"/>
      <c r="K5" s="70"/>
      <c r="L5" s="70"/>
      <c r="M5" s="70"/>
      <c r="N5" s="70"/>
    </row>
    <row r="6" spans="1:14" ht="14.4" thickBot="1" x14ac:dyDescent="0.35">
      <c r="A6" s="79" t="s">
        <v>141</v>
      </c>
      <c r="B6" s="79"/>
      <c r="C6" s="79"/>
      <c r="D6" s="2"/>
      <c r="E6" s="2">
        <v>20651446</v>
      </c>
      <c r="F6" s="70"/>
      <c r="G6" s="70"/>
      <c r="H6" s="70"/>
      <c r="I6" s="70"/>
      <c r="J6" s="70"/>
      <c r="K6" s="70"/>
      <c r="L6" s="70"/>
      <c r="M6" s="70"/>
      <c r="N6" s="70"/>
    </row>
    <row r="7" spans="1:14" x14ac:dyDescent="0.3">
      <c r="A7" s="85" t="s">
        <v>0</v>
      </c>
      <c r="B7" s="87" t="s">
        <v>1</v>
      </c>
      <c r="C7" s="89" t="s">
        <v>142</v>
      </c>
      <c r="D7" s="87" t="s">
        <v>2</v>
      </c>
      <c r="E7" s="87"/>
      <c r="F7" s="87"/>
      <c r="G7" s="87"/>
      <c r="H7" s="87"/>
      <c r="I7" s="87"/>
      <c r="J7" s="87"/>
      <c r="K7" s="87"/>
      <c r="L7" s="72"/>
      <c r="M7" s="87" t="s">
        <v>42</v>
      </c>
      <c r="N7" s="83" t="s">
        <v>7</v>
      </c>
    </row>
    <row r="8" spans="1:14" ht="39" customHeight="1" x14ac:dyDescent="0.3">
      <c r="A8" s="86"/>
      <c r="B8" s="88"/>
      <c r="C8" s="90"/>
      <c r="D8" s="88" t="s">
        <v>3</v>
      </c>
      <c r="E8" s="88" t="s">
        <v>8</v>
      </c>
      <c r="F8" s="88" t="s">
        <v>58</v>
      </c>
      <c r="G8" s="88" t="s">
        <v>9</v>
      </c>
      <c r="H8" s="88" t="s">
        <v>10</v>
      </c>
      <c r="I8" s="91" t="s">
        <v>66</v>
      </c>
      <c r="J8" s="88" t="s">
        <v>15</v>
      </c>
      <c r="K8" s="88" t="s">
        <v>4</v>
      </c>
      <c r="L8" s="88"/>
      <c r="M8" s="88"/>
      <c r="N8" s="84"/>
    </row>
    <row r="9" spans="1:14" ht="70.5" customHeight="1" x14ac:dyDescent="0.3">
      <c r="A9" s="86"/>
      <c r="B9" s="88"/>
      <c r="C9" s="90"/>
      <c r="D9" s="88"/>
      <c r="E9" s="88"/>
      <c r="F9" s="88"/>
      <c r="G9" s="88"/>
      <c r="H9" s="88"/>
      <c r="I9" s="91"/>
      <c r="J9" s="88"/>
      <c r="K9" s="71" t="s">
        <v>6</v>
      </c>
      <c r="L9" s="71" t="s">
        <v>5</v>
      </c>
      <c r="M9" s="88"/>
      <c r="N9" s="84"/>
    </row>
    <row r="10" spans="1:14" ht="14.4" thickBot="1" x14ac:dyDescent="0.35">
      <c r="A10" s="4">
        <v>1</v>
      </c>
      <c r="B10" s="5">
        <v>2</v>
      </c>
      <c r="C10" s="6">
        <v>3</v>
      </c>
      <c r="D10" s="5">
        <v>4</v>
      </c>
      <c r="E10" s="35">
        <v>5</v>
      </c>
      <c r="F10" s="35">
        <v>6</v>
      </c>
      <c r="G10" s="35">
        <v>7</v>
      </c>
      <c r="H10" s="5">
        <v>8</v>
      </c>
      <c r="I10" s="7">
        <v>9</v>
      </c>
      <c r="J10" s="5">
        <v>10</v>
      </c>
      <c r="K10" s="5">
        <v>11</v>
      </c>
      <c r="L10" s="5">
        <v>12</v>
      </c>
      <c r="M10" s="5">
        <v>13</v>
      </c>
      <c r="N10" s="8">
        <v>14</v>
      </c>
    </row>
    <row r="11" spans="1:14" ht="15.6" hidden="1" x14ac:dyDescent="0.3">
      <c r="A11" s="10" t="s">
        <v>109</v>
      </c>
      <c r="B11" s="39" t="s">
        <v>79</v>
      </c>
      <c r="C11" s="40" t="s">
        <v>126</v>
      </c>
      <c r="D11" s="11"/>
      <c r="E11" s="14" t="s">
        <v>11</v>
      </c>
      <c r="F11" s="12" t="s">
        <v>95</v>
      </c>
      <c r="G11" s="12" t="s">
        <v>124</v>
      </c>
      <c r="H11" s="11">
        <v>50</v>
      </c>
      <c r="I11" s="27">
        <v>5000</v>
      </c>
      <c r="J11" s="11">
        <v>13</v>
      </c>
      <c r="K11" s="11" t="s">
        <v>85</v>
      </c>
      <c r="L11" s="11" t="s">
        <v>20</v>
      </c>
      <c r="M11" s="11" t="s">
        <v>14</v>
      </c>
      <c r="N11" s="11"/>
    </row>
    <row r="12" spans="1:14" ht="31.2" hidden="1" x14ac:dyDescent="0.3">
      <c r="A12" s="10" t="s">
        <v>110</v>
      </c>
      <c r="B12" s="39" t="s">
        <v>68</v>
      </c>
      <c r="C12" s="40" t="s">
        <v>127</v>
      </c>
      <c r="D12" s="11"/>
      <c r="E12" s="14" t="s">
        <v>67</v>
      </c>
      <c r="F12" s="36" t="s">
        <v>69</v>
      </c>
      <c r="G12" s="37" t="s">
        <v>70</v>
      </c>
      <c r="H12" s="11">
        <v>96000</v>
      </c>
      <c r="I12" s="45">
        <v>1000</v>
      </c>
      <c r="J12" s="11"/>
      <c r="K12" s="11" t="s">
        <v>85</v>
      </c>
      <c r="L12" s="11" t="s">
        <v>20</v>
      </c>
      <c r="M12" s="11" t="s">
        <v>33</v>
      </c>
      <c r="N12" s="11"/>
    </row>
    <row r="13" spans="1:14" ht="198.75" hidden="1" customHeight="1" x14ac:dyDescent="0.3">
      <c r="A13" s="14" t="s">
        <v>111</v>
      </c>
      <c r="B13" s="41" t="s">
        <v>71</v>
      </c>
      <c r="C13" s="40" t="s">
        <v>128</v>
      </c>
      <c r="D13" s="12"/>
      <c r="E13" s="38" t="s">
        <v>72</v>
      </c>
      <c r="F13" s="12" t="s">
        <v>98</v>
      </c>
      <c r="G13" s="12" t="s">
        <v>13</v>
      </c>
      <c r="H13" s="12">
        <v>4</v>
      </c>
      <c r="I13" s="46">
        <v>20</v>
      </c>
      <c r="J13" s="12"/>
      <c r="K13" s="11" t="s">
        <v>101</v>
      </c>
      <c r="L13" s="11" t="s">
        <v>100</v>
      </c>
      <c r="M13" s="11" t="s">
        <v>33</v>
      </c>
      <c r="N13" s="11"/>
    </row>
    <row r="14" spans="1:14" ht="124.8" hidden="1" x14ac:dyDescent="0.3">
      <c r="A14" s="10" t="s">
        <v>109</v>
      </c>
      <c r="B14" s="42" t="s">
        <v>75</v>
      </c>
      <c r="C14" s="40" t="s">
        <v>129</v>
      </c>
      <c r="D14" s="11"/>
      <c r="E14" s="10" t="s">
        <v>73</v>
      </c>
      <c r="F14" s="69" t="s">
        <v>74</v>
      </c>
      <c r="G14" s="11" t="s">
        <v>13</v>
      </c>
      <c r="H14" s="11">
        <v>90</v>
      </c>
      <c r="I14" s="45">
        <v>52</v>
      </c>
      <c r="J14" s="11"/>
      <c r="K14" s="11" t="s">
        <v>101</v>
      </c>
      <c r="L14" s="11" t="s">
        <v>100</v>
      </c>
      <c r="M14" s="11" t="s">
        <v>33</v>
      </c>
      <c r="N14" s="11"/>
    </row>
    <row r="15" spans="1:14" ht="62.4" hidden="1" x14ac:dyDescent="0.3">
      <c r="A15" s="10" t="s">
        <v>113</v>
      </c>
      <c r="B15" s="41" t="s">
        <v>99</v>
      </c>
      <c r="C15" s="43" t="s">
        <v>140</v>
      </c>
      <c r="D15" s="12"/>
      <c r="E15" s="12" t="s">
        <v>21</v>
      </c>
      <c r="F15" s="12" t="s">
        <v>96</v>
      </c>
      <c r="G15" s="12" t="s">
        <v>13</v>
      </c>
      <c r="H15" s="12">
        <v>2</v>
      </c>
      <c r="I15" s="28">
        <v>4000</v>
      </c>
      <c r="J15" s="12" t="s">
        <v>23</v>
      </c>
      <c r="K15" s="11" t="s">
        <v>101</v>
      </c>
      <c r="L15" s="12" t="s">
        <v>102</v>
      </c>
      <c r="M15" s="12" t="s">
        <v>14</v>
      </c>
      <c r="N15" s="12"/>
    </row>
    <row r="16" spans="1:14" ht="62.4" hidden="1" x14ac:dyDescent="0.3">
      <c r="A16" s="10" t="s">
        <v>113</v>
      </c>
      <c r="B16" s="41" t="s">
        <v>54</v>
      </c>
      <c r="C16" s="43" t="s">
        <v>130</v>
      </c>
      <c r="D16" s="12"/>
      <c r="E16" s="12" t="s">
        <v>89</v>
      </c>
      <c r="F16" s="12" t="s">
        <v>90</v>
      </c>
      <c r="G16" s="12" t="s">
        <v>13</v>
      </c>
      <c r="H16" s="12">
        <v>50</v>
      </c>
      <c r="I16" s="28">
        <v>500</v>
      </c>
      <c r="J16" s="12"/>
      <c r="K16" s="11" t="s">
        <v>101</v>
      </c>
      <c r="L16" s="12" t="s">
        <v>20</v>
      </c>
      <c r="M16" s="12" t="s">
        <v>121</v>
      </c>
      <c r="N16" s="12"/>
    </row>
    <row r="17" spans="1:15" ht="46.8" hidden="1" x14ac:dyDescent="0.3">
      <c r="A17" s="10" t="s">
        <v>112</v>
      </c>
      <c r="B17" s="41" t="s">
        <v>76</v>
      </c>
      <c r="C17" s="43" t="s">
        <v>131</v>
      </c>
      <c r="D17" s="12"/>
      <c r="E17" s="12" t="s">
        <v>53</v>
      </c>
      <c r="F17" s="12" t="s">
        <v>52</v>
      </c>
      <c r="G17" s="12" t="s">
        <v>13</v>
      </c>
      <c r="H17" s="12">
        <v>10</v>
      </c>
      <c r="I17" s="28">
        <v>500</v>
      </c>
      <c r="J17" s="12"/>
      <c r="K17" s="12" t="s">
        <v>103</v>
      </c>
      <c r="L17" s="12" t="s">
        <v>20</v>
      </c>
      <c r="M17" s="12" t="s">
        <v>121</v>
      </c>
      <c r="N17" s="12"/>
    </row>
    <row r="18" spans="1:15" ht="46.8" hidden="1" x14ac:dyDescent="0.3">
      <c r="A18" s="10" t="s">
        <v>111</v>
      </c>
      <c r="B18" s="41" t="s">
        <v>80</v>
      </c>
      <c r="C18" s="43" t="s">
        <v>132</v>
      </c>
      <c r="D18" s="12"/>
      <c r="E18" s="12" t="s">
        <v>12</v>
      </c>
      <c r="F18" s="12" t="s">
        <v>43</v>
      </c>
      <c r="G18" s="12" t="s">
        <v>13</v>
      </c>
      <c r="H18" s="12">
        <v>5</v>
      </c>
      <c r="I18" s="28">
        <v>500</v>
      </c>
      <c r="J18" s="12"/>
      <c r="K18" s="12" t="s">
        <v>103</v>
      </c>
      <c r="L18" s="12" t="s">
        <v>20</v>
      </c>
      <c r="M18" s="12" t="s">
        <v>121</v>
      </c>
      <c r="N18" s="12"/>
    </row>
    <row r="19" spans="1:15" ht="409.6" hidden="1" x14ac:dyDescent="0.3">
      <c r="A19" s="10" t="s">
        <v>114</v>
      </c>
      <c r="B19" s="41" t="s">
        <v>55</v>
      </c>
      <c r="C19" s="43" t="s">
        <v>133</v>
      </c>
      <c r="D19" s="12"/>
      <c r="E19" s="12" t="s">
        <v>18</v>
      </c>
      <c r="F19" s="12" t="s">
        <v>19</v>
      </c>
      <c r="G19" s="12" t="s">
        <v>13</v>
      </c>
      <c r="H19" s="12">
        <v>1</v>
      </c>
      <c r="I19" s="28">
        <v>1000</v>
      </c>
      <c r="J19" s="12" t="s">
        <v>22</v>
      </c>
      <c r="K19" s="12" t="s">
        <v>104</v>
      </c>
      <c r="L19" s="13" t="s">
        <v>20</v>
      </c>
      <c r="M19" s="12" t="s">
        <v>122</v>
      </c>
      <c r="N19" s="12"/>
    </row>
    <row r="20" spans="1:15" ht="46.8" hidden="1" x14ac:dyDescent="0.3">
      <c r="A20" s="10" t="s">
        <v>111</v>
      </c>
      <c r="B20" s="41" t="s">
        <v>80</v>
      </c>
      <c r="C20" s="43" t="s">
        <v>132</v>
      </c>
      <c r="D20" s="12"/>
      <c r="E20" s="12" t="s">
        <v>12</v>
      </c>
      <c r="F20" s="12" t="s">
        <v>81</v>
      </c>
      <c r="G20" s="12" t="s">
        <v>13</v>
      </c>
      <c r="H20" s="12">
        <v>10</v>
      </c>
      <c r="I20" s="28">
        <v>6000</v>
      </c>
      <c r="J20" s="12">
        <v>4</v>
      </c>
      <c r="K20" s="12" t="s">
        <v>104</v>
      </c>
      <c r="L20" s="12" t="s">
        <v>20</v>
      </c>
      <c r="M20" s="12" t="s">
        <v>14</v>
      </c>
      <c r="N20" s="12"/>
    </row>
    <row r="21" spans="1:15" ht="211.5" hidden="1" customHeight="1" x14ac:dyDescent="0.3">
      <c r="A21" s="10" t="s">
        <v>108</v>
      </c>
      <c r="B21" s="41" t="s">
        <v>55</v>
      </c>
      <c r="C21" s="43" t="s">
        <v>133</v>
      </c>
      <c r="D21" s="12"/>
      <c r="E21" s="12" t="s">
        <v>16</v>
      </c>
      <c r="F21" s="12" t="s">
        <v>146</v>
      </c>
      <c r="G21" s="12" t="s">
        <v>13</v>
      </c>
      <c r="H21" s="12">
        <v>1</v>
      </c>
      <c r="I21" s="28">
        <v>1000</v>
      </c>
      <c r="J21" s="12" t="s">
        <v>24</v>
      </c>
      <c r="K21" s="12" t="s">
        <v>102</v>
      </c>
      <c r="L21" s="12" t="s">
        <v>20</v>
      </c>
      <c r="M21" s="12" t="s">
        <v>60</v>
      </c>
      <c r="N21" s="12"/>
    </row>
    <row r="22" spans="1:15" ht="147" hidden="1" customHeight="1" x14ac:dyDescent="0.3">
      <c r="A22" s="10" t="s">
        <v>108</v>
      </c>
      <c r="B22" s="44" t="s">
        <v>93</v>
      </c>
      <c r="C22" s="43" t="s">
        <v>134</v>
      </c>
      <c r="D22" s="12"/>
      <c r="E22" s="12" t="s">
        <v>92</v>
      </c>
      <c r="F22" s="12" t="s">
        <v>94</v>
      </c>
      <c r="G22" s="12" t="s">
        <v>13</v>
      </c>
      <c r="H22" s="12">
        <v>1</v>
      </c>
      <c r="I22" s="28">
        <v>200</v>
      </c>
      <c r="J22" s="12"/>
      <c r="K22" s="12" t="s">
        <v>102</v>
      </c>
      <c r="L22" s="12" t="s">
        <v>20</v>
      </c>
      <c r="M22" s="12" t="s">
        <v>123</v>
      </c>
      <c r="N22" s="12"/>
    </row>
    <row r="23" spans="1:15" ht="46.8" hidden="1" x14ac:dyDescent="0.3">
      <c r="A23" s="10" t="s">
        <v>109</v>
      </c>
      <c r="B23" s="41" t="s">
        <v>82</v>
      </c>
      <c r="C23" s="43" t="s">
        <v>135</v>
      </c>
      <c r="D23" s="12"/>
      <c r="E23" s="12" t="s">
        <v>77</v>
      </c>
      <c r="F23" s="12" t="s">
        <v>78</v>
      </c>
      <c r="G23" s="12" t="s">
        <v>13</v>
      </c>
      <c r="H23" s="12">
        <v>80</v>
      </c>
      <c r="I23" s="28">
        <v>100</v>
      </c>
      <c r="J23" s="12">
        <v>8</v>
      </c>
      <c r="K23" s="12" t="s">
        <v>105</v>
      </c>
      <c r="L23" s="12" t="s">
        <v>26</v>
      </c>
      <c r="M23" s="12" t="s">
        <v>14</v>
      </c>
      <c r="N23" s="12"/>
    </row>
    <row r="24" spans="1:15" ht="31.2" hidden="1" x14ac:dyDescent="0.3">
      <c r="A24" s="10" t="s">
        <v>112</v>
      </c>
      <c r="B24" s="41" t="s">
        <v>83</v>
      </c>
      <c r="C24" s="43" t="s">
        <v>136</v>
      </c>
      <c r="D24" s="12"/>
      <c r="E24" s="12" t="s">
        <v>143</v>
      </c>
      <c r="F24" s="12" t="s">
        <v>144</v>
      </c>
      <c r="G24" s="12" t="s">
        <v>25</v>
      </c>
      <c r="H24" s="12">
        <v>50</v>
      </c>
      <c r="I24" s="28">
        <v>20</v>
      </c>
      <c r="J24" s="12">
        <v>10</v>
      </c>
      <c r="K24" s="12" t="s">
        <v>105</v>
      </c>
      <c r="L24" s="13" t="s">
        <v>39</v>
      </c>
      <c r="M24" s="12" t="s">
        <v>14</v>
      </c>
      <c r="N24" s="12"/>
    </row>
    <row r="25" spans="1:15" s="23" customFormat="1" ht="46.8" hidden="1" x14ac:dyDescent="0.3">
      <c r="A25" s="21" t="s">
        <v>115</v>
      </c>
      <c r="B25" s="41" t="s">
        <v>50</v>
      </c>
      <c r="C25" s="41" t="s">
        <v>137</v>
      </c>
      <c r="D25" s="20"/>
      <c r="E25" s="20" t="s">
        <v>49</v>
      </c>
      <c r="F25" s="20" t="s">
        <v>51</v>
      </c>
      <c r="G25" s="20" t="s">
        <v>13</v>
      </c>
      <c r="H25" s="20">
        <v>1</v>
      </c>
      <c r="I25" s="29">
        <v>45</v>
      </c>
      <c r="J25" s="20"/>
      <c r="K25" s="12" t="s">
        <v>39</v>
      </c>
      <c r="L25" s="20" t="s">
        <v>20</v>
      </c>
      <c r="M25" s="20" t="s">
        <v>123</v>
      </c>
      <c r="N25" s="22"/>
    </row>
    <row r="26" spans="1:15" ht="46.8" hidden="1" x14ac:dyDescent="0.3">
      <c r="A26" s="14" t="s">
        <v>114</v>
      </c>
      <c r="B26" s="41" t="s">
        <v>88</v>
      </c>
      <c r="C26" s="41" t="s">
        <v>138</v>
      </c>
      <c r="D26" s="12"/>
      <c r="E26" s="12" t="s">
        <v>17</v>
      </c>
      <c r="F26" s="12" t="s">
        <v>97</v>
      </c>
      <c r="G26" s="12" t="s">
        <v>13</v>
      </c>
      <c r="H26" s="12">
        <v>1</v>
      </c>
      <c r="I26" s="28">
        <v>100</v>
      </c>
      <c r="J26" s="12" t="s">
        <v>30</v>
      </c>
      <c r="K26" s="12" t="s">
        <v>107</v>
      </c>
      <c r="L26" s="12" t="s">
        <v>20</v>
      </c>
      <c r="M26" s="12" t="s">
        <v>14</v>
      </c>
      <c r="N26" s="12"/>
    </row>
    <row r="27" spans="1:15" ht="46.8" hidden="1" x14ac:dyDescent="0.3">
      <c r="A27" s="14" t="s">
        <v>116</v>
      </c>
      <c r="B27" s="41" t="s">
        <v>87</v>
      </c>
      <c r="C27" s="41" t="s">
        <v>139</v>
      </c>
      <c r="D27" s="12"/>
      <c r="E27" s="12" t="s">
        <v>84</v>
      </c>
      <c r="F27" s="12" t="s">
        <v>86</v>
      </c>
      <c r="G27" s="12" t="s">
        <v>13</v>
      </c>
      <c r="H27" s="12">
        <v>1</v>
      </c>
      <c r="I27" s="46">
        <v>20</v>
      </c>
      <c r="J27" s="12"/>
      <c r="K27" s="12" t="s">
        <v>106</v>
      </c>
      <c r="L27" s="12" t="s">
        <v>20</v>
      </c>
      <c r="M27" s="12" t="s">
        <v>14</v>
      </c>
      <c r="N27" s="12"/>
    </row>
    <row r="28" spans="1:15" ht="31.2" hidden="1" x14ac:dyDescent="0.3">
      <c r="A28" s="54" t="s">
        <v>114</v>
      </c>
      <c r="B28" s="55"/>
      <c r="C28" s="55"/>
      <c r="D28" s="55"/>
      <c r="E28" s="51" t="s">
        <v>31</v>
      </c>
      <c r="F28" s="55"/>
      <c r="G28" s="55"/>
      <c r="H28" s="55"/>
      <c r="I28" s="48">
        <v>15</v>
      </c>
      <c r="J28" s="55"/>
      <c r="K28" s="55"/>
      <c r="L28" s="55"/>
      <c r="M28" s="51" t="s">
        <v>33</v>
      </c>
      <c r="N28" s="67"/>
      <c r="O28" s="16" t="s">
        <v>145</v>
      </c>
    </row>
    <row r="29" spans="1:15" ht="31.2" hidden="1" x14ac:dyDescent="0.3">
      <c r="A29" s="54" t="s">
        <v>114</v>
      </c>
      <c r="B29" s="55"/>
      <c r="C29" s="55"/>
      <c r="D29" s="55"/>
      <c r="E29" s="51" t="s">
        <v>48</v>
      </c>
      <c r="F29" s="55"/>
      <c r="G29" s="55"/>
      <c r="H29" s="55"/>
      <c r="I29" s="48">
        <v>10</v>
      </c>
      <c r="J29" s="55"/>
      <c r="K29" s="55"/>
      <c r="L29" s="55"/>
      <c r="M29" s="51" t="s">
        <v>33</v>
      </c>
      <c r="N29" s="67"/>
      <c r="O29" s="17" t="s">
        <v>34</v>
      </c>
    </row>
    <row r="30" spans="1:15" ht="62.4" hidden="1" x14ac:dyDescent="0.3">
      <c r="A30" s="44" t="s">
        <v>117</v>
      </c>
      <c r="B30" s="44"/>
      <c r="C30" s="44"/>
      <c r="D30" s="44"/>
      <c r="E30" s="52" t="s">
        <v>32</v>
      </c>
      <c r="F30" s="44"/>
      <c r="G30" s="44"/>
      <c r="H30" s="44"/>
      <c r="I30" s="49">
        <v>14</v>
      </c>
      <c r="J30" s="44"/>
      <c r="K30" s="44"/>
      <c r="L30" s="44"/>
      <c r="M30" s="52" t="s">
        <v>33</v>
      </c>
      <c r="N30" s="44"/>
      <c r="O30" s="30" t="s">
        <v>35</v>
      </c>
    </row>
    <row r="31" spans="1:15" ht="31.2" hidden="1" x14ac:dyDescent="0.3">
      <c r="A31" s="54" t="s">
        <v>115</v>
      </c>
      <c r="B31" s="54"/>
      <c r="C31" s="54"/>
      <c r="D31" s="54"/>
      <c r="E31" s="54"/>
      <c r="F31" s="54"/>
      <c r="G31" s="54"/>
      <c r="H31" s="54"/>
      <c r="I31" s="48">
        <v>10</v>
      </c>
      <c r="J31" s="54"/>
      <c r="K31" s="54"/>
      <c r="L31" s="54"/>
      <c r="M31" s="53" t="s">
        <v>123</v>
      </c>
      <c r="N31" s="54"/>
      <c r="O31" s="25" t="s">
        <v>56</v>
      </c>
    </row>
    <row r="32" spans="1:15" ht="31.2" hidden="1" x14ac:dyDescent="0.3">
      <c r="A32" s="54" t="s">
        <v>118</v>
      </c>
      <c r="B32" s="54"/>
      <c r="C32" s="54"/>
      <c r="D32" s="54"/>
      <c r="E32" s="54"/>
      <c r="F32" s="54"/>
      <c r="G32" s="54"/>
      <c r="H32" s="54"/>
      <c r="I32" s="48">
        <v>6</v>
      </c>
      <c r="J32" s="54"/>
      <c r="K32" s="54"/>
      <c r="L32" s="54"/>
      <c r="M32" s="53" t="s">
        <v>123</v>
      </c>
      <c r="N32" s="54"/>
      <c r="O32" s="25" t="s">
        <v>56</v>
      </c>
    </row>
    <row r="33" spans="1:20" ht="31.2" hidden="1" x14ac:dyDescent="0.3">
      <c r="A33" s="54" t="s">
        <v>119</v>
      </c>
      <c r="B33" s="54"/>
      <c r="C33" s="54"/>
      <c r="D33" s="54"/>
      <c r="E33" s="54"/>
      <c r="F33" s="54"/>
      <c r="G33" s="54"/>
      <c r="H33" s="54"/>
      <c r="I33" s="48">
        <v>800</v>
      </c>
      <c r="J33" s="54"/>
      <c r="K33" s="54"/>
      <c r="L33" s="54"/>
      <c r="M33" s="53" t="s">
        <v>123</v>
      </c>
      <c r="N33" s="54"/>
      <c r="O33" s="25" t="s">
        <v>56</v>
      </c>
    </row>
    <row r="34" spans="1:20" ht="31.2" hidden="1" x14ac:dyDescent="0.3">
      <c r="A34" s="54" t="s">
        <v>116</v>
      </c>
      <c r="B34" s="54"/>
      <c r="C34" s="54"/>
      <c r="D34" s="54"/>
      <c r="E34" s="54"/>
      <c r="F34" s="54"/>
      <c r="G34" s="54"/>
      <c r="H34" s="54"/>
      <c r="I34" s="48">
        <v>16</v>
      </c>
      <c r="J34" s="54"/>
      <c r="K34" s="54"/>
      <c r="L34" s="54"/>
      <c r="M34" s="53" t="s">
        <v>123</v>
      </c>
      <c r="N34" s="54"/>
      <c r="O34" s="25" t="s">
        <v>56</v>
      </c>
    </row>
    <row r="35" spans="1:20" ht="31.2" hidden="1" x14ac:dyDescent="0.3">
      <c r="A35" s="54" t="s">
        <v>120</v>
      </c>
      <c r="B35" s="54"/>
      <c r="C35" s="54"/>
      <c r="D35" s="54"/>
      <c r="E35" s="54"/>
      <c r="F35" s="54"/>
      <c r="G35" s="54"/>
      <c r="H35" s="54"/>
      <c r="I35" s="48">
        <v>100</v>
      </c>
      <c r="J35" s="54"/>
      <c r="K35" s="54"/>
      <c r="L35" s="54"/>
      <c r="M35" s="53" t="s">
        <v>123</v>
      </c>
      <c r="N35" s="54"/>
      <c r="O35" s="25" t="s">
        <v>56</v>
      </c>
    </row>
    <row r="36" spans="1:20" ht="31.2" hidden="1" x14ac:dyDescent="0.3">
      <c r="A36" s="54" t="s">
        <v>114</v>
      </c>
      <c r="B36" s="54"/>
      <c r="C36" s="54"/>
      <c r="D36" s="54"/>
      <c r="E36" s="54"/>
      <c r="F36" s="54"/>
      <c r="G36" s="54"/>
      <c r="H36" s="54"/>
      <c r="I36" s="48">
        <v>300</v>
      </c>
      <c r="J36" s="54"/>
      <c r="K36" s="54"/>
      <c r="L36" s="54"/>
      <c r="M36" s="53" t="s">
        <v>123</v>
      </c>
      <c r="N36" s="54"/>
      <c r="O36" s="25" t="s">
        <v>56</v>
      </c>
    </row>
    <row r="37" spans="1:20" ht="31.2" hidden="1" x14ac:dyDescent="0.3">
      <c r="A37" s="54" t="s">
        <v>111</v>
      </c>
      <c r="B37" s="54"/>
      <c r="C37" s="54"/>
      <c r="D37" s="54"/>
      <c r="E37" s="54"/>
      <c r="F37" s="54"/>
      <c r="G37" s="54"/>
      <c r="H37" s="54"/>
      <c r="I37" s="48">
        <v>550</v>
      </c>
      <c r="J37" s="54"/>
      <c r="K37" s="54"/>
      <c r="L37" s="54"/>
      <c r="M37" s="53" t="s">
        <v>123</v>
      </c>
      <c r="N37" s="54"/>
      <c r="O37" s="25" t="s">
        <v>56</v>
      </c>
    </row>
    <row r="38" spans="1:20" ht="31.2" hidden="1" x14ac:dyDescent="0.3">
      <c r="A38" s="54" t="s">
        <v>112</v>
      </c>
      <c r="B38" s="54"/>
      <c r="C38" s="54"/>
      <c r="D38" s="54"/>
      <c r="E38" s="54"/>
      <c r="F38" s="54"/>
      <c r="G38" s="54"/>
      <c r="H38" s="54"/>
      <c r="I38" s="48">
        <v>250</v>
      </c>
      <c r="J38" s="54"/>
      <c r="K38" s="54"/>
      <c r="L38" s="54"/>
      <c r="M38" s="53" t="s">
        <v>123</v>
      </c>
      <c r="N38" s="54"/>
      <c r="O38" s="25" t="s">
        <v>56</v>
      </c>
    </row>
    <row r="39" spans="1:20" ht="31.2" hidden="1" x14ac:dyDescent="0.3">
      <c r="A39" s="54" t="s">
        <v>117</v>
      </c>
      <c r="B39" s="55"/>
      <c r="C39" s="55"/>
      <c r="D39" s="55"/>
      <c r="E39" s="55"/>
      <c r="F39" s="55"/>
      <c r="G39" s="55"/>
      <c r="H39" s="55"/>
      <c r="I39" s="48">
        <v>2000</v>
      </c>
      <c r="J39" s="55"/>
      <c r="K39" s="55"/>
      <c r="L39" s="55"/>
      <c r="M39" s="53" t="s">
        <v>123</v>
      </c>
      <c r="N39" s="55"/>
      <c r="O39" s="18" t="s">
        <v>57</v>
      </c>
    </row>
    <row r="40" spans="1:20" ht="31.2" hidden="1" x14ac:dyDescent="0.3">
      <c r="A40" s="54" t="s">
        <v>115</v>
      </c>
      <c r="B40" s="56"/>
      <c r="C40" s="56"/>
      <c r="D40" s="56"/>
      <c r="E40" s="60"/>
      <c r="F40" s="60"/>
      <c r="G40" s="56"/>
      <c r="H40" s="56"/>
      <c r="I40" s="50">
        <v>5000</v>
      </c>
      <c r="J40" s="56"/>
      <c r="K40" s="64"/>
      <c r="L40" s="57"/>
      <c r="M40" s="53" t="s">
        <v>123</v>
      </c>
      <c r="N40" s="55"/>
      <c r="O40" s="18" t="s">
        <v>57</v>
      </c>
      <c r="T40" s="24" t="s">
        <v>59</v>
      </c>
    </row>
    <row r="41" spans="1:20" ht="31.2" hidden="1" x14ac:dyDescent="0.3">
      <c r="A41" s="54" t="s">
        <v>118</v>
      </c>
      <c r="B41" s="57"/>
      <c r="C41" s="56"/>
      <c r="D41" s="56"/>
      <c r="E41" s="63"/>
      <c r="F41" s="61"/>
      <c r="G41" s="56"/>
      <c r="H41" s="56"/>
      <c r="I41" s="50">
        <v>1400</v>
      </c>
      <c r="J41" s="56"/>
      <c r="K41" s="65"/>
      <c r="L41" s="66"/>
      <c r="M41" s="53" t="s">
        <v>123</v>
      </c>
      <c r="N41" s="55"/>
      <c r="O41" s="18" t="s">
        <v>57</v>
      </c>
    </row>
    <row r="42" spans="1:20" ht="31.2" hidden="1" x14ac:dyDescent="0.3">
      <c r="A42" s="54" t="s">
        <v>119</v>
      </c>
      <c r="B42" s="55"/>
      <c r="C42" s="55"/>
      <c r="D42" s="55"/>
      <c r="E42" s="55"/>
      <c r="F42" s="55"/>
      <c r="G42" s="55"/>
      <c r="H42" s="55"/>
      <c r="I42" s="48">
        <v>1100</v>
      </c>
      <c r="J42" s="55"/>
      <c r="K42" s="55"/>
      <c r="L42" s="55"/>
      <c r="M42" s="53" t="s">
        <v>123</v>
      </c>
      <c r="N42" s="55"/>
      <c r="O42" s="18" t="s">
        <v>57</v>
      </c>
    </row>
    <row r="43" spans="1:20" ht="31.2" hidden="1" x14ac:dyDescent="0.3">
      <c r="A43" s="54" t="s">
        <v>116</v>
      </c>
      <c r="B43" s="55"/>
      <c r="C43" s="55"/>
      <c r="D43" s="55"/>
      <c r="E43" s="55"/>
      <c r="F43" s="55"/>
      <c r="G43" s="55"/>
      <c r="H43" s="55"/>
      <c r="I43" s="48">
        <v>2000</v>
      </c>
      <c r="J43" s="55"/>
      <c r="K43" s="55"/>
      <c r="L43" s="55"/>
      <c r="M43" s="53" t="s">
        <v>123</v>
      </c>
      <c r="N43" s="55"/>
      <c r="O43" s="18" t="s">
        <v>57</v>
      </c>
    </row>
    <row r="44" spans="1:20" ht="31.2" hidden="1" x14ac:dyDescent="0.3">
      <c r="A44" s="54" t="s">
        <v>120</v>
      </c>
      <c r="B44" s="55"/>
      <c r="C44" s="55"/>
      <c r="D44" s="55"/>
      <c r="E44" s="41"/>
      <c r="F44" s="55"/>
      <c r="G44" s="55"/>
      <c r="H44" s="55"/>
      <c r="I44" s="48">
        <v>1000</v>
      </c>
      <c r="J44" s="55"/>
      <c r="K44" s="41"/>
      <c r="L44" s="41"/>
      <c r="M44" s="53" t="s">
        <v>123</v>
      </c>
      <c r="N44" s="55"/>
      <c r="O44" s="18" t="s">
        <v>57</v>
      </c>
    </row>
    <row r="45" spans="1:20" ht="31.2" hidden="1" x14ac:dyDescent="0.3">
      <c r="A45" s="54" t="s">
        <v>108</v>
      </c>
      <c r="B45" s="58"/>
      <c r="C45" s="56"/>
      <c r="D45" s="59"/>
      <c r="E45" s="63"/>
      <c r="F45" s="61"/>
      <c r="G45" s="56"/>
      <c r="H45" s="56"/>
      <c r="I45" s="50">
        <v>4100</v>
      </c>
      <c r="J45" s="56"/>
      <c r="K45" s="65"/>
      <c r="L45" s="66"/>
      <c r="M45" s="53" t="s">
        <v>123</v>
      </c>
      <c r="N45" s="55"/>
      <c r="O45" s="18" t="s">
        <v>57</v>
      </c>
    </row>
    <row r="46" spans="1:20" ht="31.2" hidden="1" x14ac:dyDescent="0.3">
      <c r="A46" s="54" t="s">
        <v>111</v>
      </c>
      <c r="B46" s="55"/>
      <c r="C46" s="55"/>
      <c r="D46" s="55"/>
      <c r="E46" s="62"/>
      <c r="F46" s="62"/>
      <c r="G46" s="55"/>
      <c r="H46" s="55"/>
      <c r="I46" s="48">
        <v>1200</v>
      </c>
      <c r="J46" s="55"/>
      <c r="K46" s="41"/>
      <c r="L46" s="41"/>
      <c r="M46" s="53" t="s">
        <v>123</v>
      </c>
      <c r="N46" s="55"/>
      <c r="O46" s="18" t="s">
        <v>57</v>
      </c>
    </row>
    <row r="47" spans="1:20" ht="31.2" hidden="1" x14ac:dyDescent="0.3">
      <c r="A47" s="54" t="s">
        <v>112</v>
      </c>
      <c r="B47" s="55"/>
      <c r="C47" s="55"/>
      <c r="D47" s="55"/>
      <c r="E47" s="41"/>
      <c r="F47" s="41"/>
      <c r="G47" s="55"/>
      <c r="H47" s="55"/>
      <c r="I47" s="48">
        <v>2100</v>
      </c>
      <c r="J47" s="55"/>
      <c r="K47" s="41"/>
      <c r="L47" s="41"/>
      <c r="M47" s="53" t="s">
        <v>123</v>
      </c>
      <c r="N47" s="55"/>
      <c r="O47" s="18" t="s">
        <v>57</v>
      </c>
      <c r="R47" s="82" t="s">
        <v>125</v>
      </c>
      <c r="S47" s="82"/>
    </row>
    <row r="48" spans="1:20" ht="31.2" hidden="1" x14ac:dyDescent="0.3">
      <c r="A48" s="54"/>
      <c r="B48" s="54"/>
      <c r="C48" s="54"/>
      <c r="D48" s="54"/>
      <c r="E48" s="31"/>
      <c r="F48" s="54"/>
      <c r="G48" s="54"/>
      <c r="H48" s="54"/>
      <c r="I48" s="48">
        <f>SUM(I31:I38)</f>
        <v>2032</v>
      </c>
      <c r="J48" s="68"/>
      <c r="K48" s="54"/>
      <c r="L48" s="46"/>
      <c r="M48" s="53" t="s">
        <v>123</v>
      </c>
      <c r="N48" s="54"/>
      <c r="O48" s="25" t="s">
        <v>56</v>
      </c>
      <c r="P48" s="25" t="s">
        <v>44</v>
      </c>
      <c r="Q48" s="32">
        <f>I48/I52*100</f>
        <v>4.8348719901018367</v>
      </c>
      <c r="R48" s="31" t="s">
        <v>62</v>
      </c>
      <c r="S48" s="47">
        <v>50000</v>
      </c>
    </row>
    <row r="49" spans="1:19" ht="31.2" hidden="1" x14ac:dyDescent="0.3">
      <c r="A49" s="41"/>
      <c r="B49" s="55"/>
      <c r="C49" s="55"/>
      <c r="D49" s="55"/>
      <c r="E49" s="12"/>
      <c r="F49" s="12"/>
      <c r="G49" s="12"/>
      <c r="H49" s="12"/>
      <c r="I49" s="48">
        <f>SUM(I39:I47)</f>
        <v>19900</v>
      </c>
      <c r="J49" s="68"/>
      <c r="K49" s="54"/>
      <c r="L49" s="46"/>
      <c r="M49" s="53" t="s">
        <v>123</v>
      </c>
      <c r="N49" s="55"/>
      <c r="O49" s="18" t="s">
        <v>57</v>
      </c>
      <c r="P49" s="19" t="s">
        <v>45</v>
      </c>
      <c r="Q49" s="26">
        <f>I49/I52*100</f>
        <v>47.349386123536689</v>
      </c>
      <c r="R49" s="31" t="s">
        <v>63</v>
      </c>
      <c r="S49" s="47">
        <v>20000</v>
      </c>
    </row>
    <row r="50" spans="1:19" ht="46.8" hidden="1" x14ac:dyDescent="0.3">
      <c r="A50" s="41"/>
      <c r="B50" s="55"/>
      <c r="C50" s="55"/>
      <c r="D50" s="55"/>
      <c r="E50" s="12"/>
      <c r="F50" s="12"/>
      <c r="G50" s="12"/>
      <c r="H50" s="12"/>
      <c r="I50" s="48">
        <f>I11+I15+I20</f>
        <v>15000</v>
      </c>
      <c r="J50" s="68"/>
      <c r="K50" s="54"/>
      <c r="L50" s="55"/>
      <c r="M50" s="51" t="s">
        <v>61</v>
      </c>
      <c r="N50" s="12"/>
      <c r="O50" s="12" t="s">
        <v>37</v>
      </c>
      <c r="P50" s="15" t="s">
        <v>46</v>
      </c>
      <c r="Q50" s="33">
        <f>I50/I52*100</f>
        <v>35.690492052917108</v>
      </c>
      <c r="R50" s="31" t="s">
        <v>65</v>
      </c>
      <c r="S50" s="12"/>
    </row>
    <row r="51" spans="1:19" ht="31.2" hidden="1" x14ac:dyDescent="0.3">
      <c r="A51" s="41"/>
      <c r="B51" s="55"/>
      <c r="C51" s="55"/>
      <c r="D51" s="55"/>
      <c r="E51" s="12"/>
      <c r="F51" s="12"/>
      <c r="G51" s="12"/>
      <c r="H51" s="12"/>
      <c r="I51" s="48">
        <f>I16+I17+I18</f>
        <v>1500</v>
      </c>
      <c r="J51" s="68"/>
      <c r="K51" s="54"/>
      <c r="L51" s="46"/>
      <c r="M51" s="51" t="s">
        <v>40</v>
      </c>
      <c r="N51" s="12"/>
      <c r="O51" s="12" t="s">
        <v>36</v>
      </c>
      <c r="P51" s="9" t="s">
        <v>47</v>
      </c>
      <c r="Q51" s="33">
        <f>I51/I52*100</f>
        <v>3.5690492052917104</v>
      </c>
      <c r="R51" s="31" t="s">
        <v>64</v>
      </c>
      <c r="S51" s="47">
        <v>100000</v>
      </c>
    </row>
    <row r="52" spans="1:19" ht="93.6" hidden="1" x14ac:dyDescent="0.3">
      <c r="A52" s="41"/>
      <c r="B52" s="55"/>
      <c r="C52" s="55"/>
      <c r="D52" s="55"/>
      <c r="E52" s="12"/>
      <c r="F52" s="12"/>
      <c r="G52" s="12"/>
      <c r="H52" s="12"/>
      <c r="I52" s="48">
        <f>SUM(I11:I47)</f>
        <v>42028</v>
      </c>
      <c r="J52" s="12"/>
      <c r="K52" s="12"/>
      <c r="L52" s="12"/>
      <c r="M52" s="51" t="s">
        <v>91</v>
      </c>
      <c r="N52" s="12"/>
      <c r="O52" s="12" t="s">
        <v>38</v>
      </c>
      <c r="P52" s="34" t="s">
        <v>41</v>
      </c>
    </row>
    <row r="53" spans="1:19" ht="27.6" x14ac:dyDescent="0.3">
      <c r="A53" s="73" t="s">
        <v>147</v>
      </c>
      <c r="B53" s="73" t="s">
        <v>148</v>
      </c>
      <c r="C53" s="73">
        <v>6420020</v>
      </c>
      <c r="D53" s="73">
        <v>1</v>
      </c>
      <c r="E53" s="73" t="s">
        <v>149</v>
      </c>
      <c r="F53" s="73"/>
      <c r="G53" s="73" t="s">
        <v>150</v>
      </c>
      <c r="H53" s="73">
        <v>3</v>
      </c>
      <c r="I53" s="74">
        <v>23</v>
      </c>
      <c r="J53" s="73" t="s">
        <v>249</v>
      </c>
      <c r="K53" s="75">
        <v>42005</v>
      </c>
      <c r="L53" s="75">
        <v>42369</v>
      </c>
      <c r="M53" s="73" t="s">
        <v>248</v>
      </c>
      <c r="N53" s="73"/>
    </row>
    <row r="54" spans="1:19" ht="27.6" x14ac:dyDescent="0.3">
      <c r="A54" s="73" t="s">
        <v>151</v>
      </c>
      <c r="B54" s="73" t="s">
        <v>148</v>
      </c>
      <c r="C54" s="73">
        <v>6420020</v>
      </c>
      <c r="D54" s="73">
        <v>2</v>
      </c>
      <c r="E54" s="73" t="s">
        <v>149</v>
      </c>
      <c r="F54" s="73"/>
      <c r="G54" s="73" t="s">
        <v>150</v>
      </c>
      <c r="H54" s="73">
        <v>1</v>
      </c>
      <c r="I54" s="74">
        <v>2.5</v>
      </c>
      <c r="J54" s="73" t="s">
        <v>249</v>
      </c>
      <c r="K54" s="75">
        <f>K53</f>
        <v>42005</v>
      </c>
      <c r="L54" s="75">
        <f>L53</f>
        <v>42369</v>
      </c>
      <c r="M54" s="73" t="s">
        <v>248</v>
      </c>
      <c r="N54" s="73"/>
    </row>
    <row r="55" spans="1:19" ht="27.6" x14ac:dyDescent="0.3">
      <c r="A55" s="73" t="s">
        <v>147</v>
      </c>
      <c r="B55" s="73" t="s">
        <v>148</v>
      </c>
      <c r="C55" s="73">
        <v>6420020</v>
      </c>
      <c r="D55" s="73">
        <v>4</v>
      </c>
      <c r="E55" s="73" t="s">
        <v>193</v>
      </c>
      <c r="F55" s="73"/>
      <c r="G55" s="73"/>
      <c r="H55" s="73"/>
      <c r="I55" s="74">
        <v>9.5</v>
      </c>
      <c r="J55" s="73" t="s">
        <v>249</v>
      </c>
      <c r="K55" s="75">
        <f t="shared" ref="K55:K108" si="0">K54</f>
        <v>42005</v>
      </c>
      <c r="L55" s="75">
        <f t="shared" ref="L55:L108" si="1">L54</f>
        <v>42369</v>
      </c>
      <c r="M55" s="73" t="s">
        <v>248</v>
      </c>
      <c r="N55" s="73"/>
    </row>
    <row r="56" spans="1:19" ht="27.6" x14ac:dyDescent="0.3">
      <c r="A56" s="73" t="s">
        <v>147</v>
      </c>
      <c r="B56" s="73" t="s">
        <v>194</v>
      </c>
      <c r="C56" s="73">
        <v>6420020</v>
      </c>
      <c r="D56" s="73">
        <v>5</v>
      </c>
      <c r="E56" s="73" t="s">
        <v>195</v>
      </c>
      <c r="F56" s="73" t="s">
        <v>196</v>
      </c>
      <c r="G56" s="73"/>
      <c r="H56" s="73"/>
      <c r="I56" s="74">
        <v>35</v>
      </c>
      <c r="J56" s="73" t="s">
        <v>249</v>
      </c>
      <c r="K56" s="75">
        <f t="shared" si="0"/>
        <v>42005</v>
      </c>
      <c r="L56" s="75">
        <f t="shared" si="1"/>
        <v>42369</v>
      </c>
      <c r="M56" s="73" t="s">
        <v>248</v>
      </c>
      <c r="N56" s="73"/>
    </row>
    <row r="57" spans="1:19" x14ac:dyDescent="0.3">
      <c r="A57" s="73" t="s">
        <v>152</v>
      </c>
      <c r="B57" s="73" t="s">
        <v>197</v>
      </c>
      <c r="C57" s="73">
        <v>2100000</v>
      </c>
      <c r="D57" s="73">
        <v>6</v>
      </c>
      <c r="E57" s="73" t="s">
        <v>198</v>
      </c>
      <c r="F57" s="73"/>
      <c r="G57" s="73"/>
      <c r="H57" s="73"/>
      <c r="I57" s="74">
        <v>10</v>
      </c>
      <c r="J57" s="73" t="s">
        <v>249</v>
      </c>
      <c r="K57" s="75">
        <f t="shared" si="0"/>
        <v>42005</v>
      </c>
      <c r="L57" s="75">
        <f t="shared" si="1"/>
        <v>42369</v>
      </c>
      <c r="M57" s="73"/>
      <c r="N57" s="73"/>
    </row>
    <row r="58" spans="1:19" x14ac:dyDescent="0.3">
      <c r="A58" s="73" t="s">
        <v>153</v>
      </c>
      <c r="B58" s="73" t="s">
        <v>197</v>
      </c>
      <c r="C58" s="73">
        <v>2100000</v>
      </c>
      <c r="D58" s="73">
        <v>7</v>
      </c>
      <c r="E58" s="73" t="s">
        <v>198</v>
      </c>
      <c r="F58" s="73"/>
      <c r="G58" s="73"/>
      <c r="H58" s="73"/>
      <c r="I58" s="74">
        <v>1.5</v>
      </c>
      <c r="J58" s="73" t="s">
        <v>249</v>
      </c>
      <c r="K58" s="75">
        <f t="shared" si="0"/>
        <v>42005</v>
      </c>
      <c r="L58" s="75">
        <f t="shared" si="1"/>
        <v>42369</v>
      </c>
      <c r="M58" s="73"/>
      <c r="N58" s="73"/>
    </row>
    <row r="59" spans="1:19" ht="55.2" x14ac:dyDescent="0.3">
      <c r="A59" s="73" t="s">
        <v>154</v>
      </c>
      <c r="B59" s="73" t="s">
        <v>199</v>
      </c>
      <c r="C59" s="73">
        <v>9440410</v>
      </c>
      <c r="D59" s="73">
        <v>8</v>
      </c>
      <c r="E59" s="73" t="s">
        <v>200</v>
      </c>
      <c r="F59" s="73" t="s">
        <v>250</v>
      </c>
      <c r="G59" s="73" t="s">
        <v>201</v>
      </c>
      <c r="H59" s="73">
        <v>32.799999999999997</v>
      </c>
      <c r="I59" s="74">
        <v>52.5</v>
      </c>
      <c r="J59" s="73" t="s">
        <v>249</v>
      </c>
      <c r="K59" s="75">
        <f t="shared" si="0"/>
        <v>42005</v>
      </c>
      <c r="L59" s="75">
        <f t="shared" si="1"/>
        <v>42369</v>
      </c>
      <c r="M59" s="73" t="s">
        <v>248</v>
      </c>
      <c r="N59" s="73"/>
    </row>
    <row r="60" spans="1:19" ht="55.2" x14ac:dyDescent="0.3">
      <c r="A60" s="73" t="s">
        <v>155</v>
      </c>
      <c r="B60" s="73" t="s">
        <v>199</v>
      </c>
      <c r="C60" s="73">
        <v>9440410</v>
      </c>
      <c r="D60" s="73">
        <v>9</v>
      </c>
      <c r="E60" s="73" t="s">
        <v>200</v>
      </c>
      <c r="F60" s="73" t="s">
        <v>250</v>
      </c>
      <c r="G60" s="73" t="s">
        <v>201</v>
      </c>
      <c r="H60" s="73">
        <v>5.2</v>
      </c>
      <c r="I60" s="74">
        <v>8.5</v>
      </c>
      <c r="J60" s="73" t="s">
        <v>249</v>
      </c>
      <c r="K60" s="75">
        <f t="shared" si="0"/>
        <v>42005</v>
      </c>
      <c r="L60" s="75">
        <f t="shared" si="1"/>
        <v>42369</v>
      </c>
      <c r="M60" s="73" t="s">
        <v>248</v>
      </c>
      <c r="N60" s="73"/>
    </row>
    <row r="61" spans="1:19" ht="41.4" x14ac:dyDescent="0.3">
      <c r="A61" s="73" t="s">
        <v>154</v>
      </c>
      <c r="B61" s="73" t="s">
        <v>202</v>
      </c>
      <c r="C61" s="73">
        <v>9450030</v>
      </c>
      <c r="D61" s="73">
        <v>10</v>
      </c>
      <c r="E61" s="73" t="s">
        <v>203</v>
      </c>
      <c r="F61" s="73" t="s">
        <v>251</v>
      </c>
      <c r="G61" s="73" t="s">
        <v>173</v>
      </c>
      <c r="H61" s="73">
        <v>120</v>
      </c>
      <c r="I61" s="74">
        <v>6.5</v>
      </c>
      <c r="J61" s="73" t="s">
        <v>249</v>
      </c>
      <c r="K61" s="75">
        <f t="shared" si="0"/>
        <v>42005</v>
      </c>
      <c r="L61" s="75">
        <f t="shared" si="1"/>
        <v>42369</v>
      </c>
      <c r="M61" s="73" t="s">
        <v>248</v>
      </c>
      <c r="N61" s="73"/>
    </row>
    <row r="62" spans="1:19" ht="41.4" x14ac:dyDescent="0.3">
      <c r="A62" s="73" t="s">
        <v>155</v>
      </c>
      <c r="B62" s="73" t="s">
        <v>202</v>
      </c>
      <c r="C62" s="73">
        <v>9450030</v>
      </c>
      <c r="D62" s="73">
        <v>11</v>
      </c>
      <c r="E62" s="73" t="s">
        <v>203</v>
      </c>
      <c r="F62" s="73" t="s">
        <v>251</v>
      </c>
      <c r="G62" s="73" t="s">
        <v>173</v>
      </c>
      <c r="H62" s="73">
        <v>6.2</v>
      </c>
      <c r="I62" s="74">
        <v>0.3</v>
      </c>
      <c r="J62" s="73" t="s">
        <v>249</v>
      </c>
      <c r="K62" s="75">
        <f t="shared" si="0"/>
        <v>42005</v>
      </c>
      <c r="L62" s="75">
        <f t="shared" si="1"/>
        <v>42369</v>
      </c>
      <c r="M62" s="73" t="s">
        <v>248</v>
      </c>
      <c r="N62" s="73"/>
    </row>
    <row r="63" spans="1:19" ht="27.6" x14ac:dyDescent="0.3">
      <c r="A63" s="73" t="s">
        <v>156</v>
      </c>
      <c r="B63" s="73" t="s">
        <v>204</v>
      </c>
      <c r="C63" s="73">
        <v>9010030</v>
      </c>
      <c r="D63" s="73">
        <v>12</v>
      </c>
      <c r="E63" s="73" t="s">
        <v>205</v>
      </c>
      <c r="F63" s="73" t="s">
        <v>252</v>
      </c>
      <c r="G63" s="73" t="s">
        <v>173</v>
      </c>
      <c r="H63" s="73">
        <v>2</v>
      </c>
      <c r="I63" s="74">
        <v>0.5</v>
      </c>
      <c r="J63" s="73" t="s">
        <v>249</v>
      </c>
      <c r="K63" s="75">
        <f t="shared" si="0"/>
        <v>42005</v>
      </c>
      <c r="L63" s="75">
        <f t="shared" si="1"/>
        <v>42369</v>
      </c>
      <c r="M63" s="73" t="s">
        <v>248</v>
      </c>
      <c r="N63" s="73"/>
    </row>
    <row r="64" spans="1:19" ht="27.6" x14ac:dyDescent="0.3">
      <c r="A64" s="73" t="s">
        <v>157</v>
      </c>
      <c r="B64" s="73" t="s">
        <v>206</v>
      </c>
      <c r="C64" s="73">
        <v>9440110</v>
      </c>
      <c r="D64" s="73">
        <v>13</v>
      </c>
      <c r="E64" s="73" t="s">
        <v>207</v>
      </c>
      <c r="F64" s="73" t="s">
        <v>253</v>
      </c>
      <c r="G64" s="73" t="s">
        <v>208</v>
      </c>
      <c r="H64" s="73">
        <v>94.4</v>
      </c>
      <c r="I64" s="74">
        <v>576.9</v>
      </c>
      <c r="J64" s="73" t="s">
        <v>249</v>
      </c>
      <c r="K64" s="75">
        <f t="shared" si="0"/>
        <v>42005</v>
      </c>
      <c r="L64" s="75">
        <f t="shared" si="1"/>
        <v>42369</v>
      </c>
      <c r="M64" s="73" t="s">
        <v>248</v>
      </c>
      <c r="N64" s="73"/>
    </row>
    <row r="65" spans="1:14" ht="27.6" x14ac:dyDescent="0.3">
      <c r="A65" s="73" t="s">
        <v>154</v>
      </c>
      <c r="B65" s="73" t="s">
        <v>206</v>
      </c>
      <c r="C65" s="73">
        <v>9440110</v>
      </c>
      <c r="D65" s="73">
        <v>14</v>
      </c>
      <c r="E65" s="73" t="s">
        <v>209</v>
      </c>
      <c r="F65" s="73" t="s">
        <v>253</v>
      </c>
      <c r="G65" s="73" t="s">
        <v>208</v>
      </c>
      <c r="H65" s="73">
        <v>3.6</v>
      </c>
      <c r="I65" s="74">
        <v>19.100000000000001</v>
      </c>
      <c r="J65" s="73" t="s">
        <v>249</v>
      </c>
      <c r="K65" s="75">
        <f t="shared" si="0"/>
        <v>42005</v>
      </c>
      <c r="L65" s="75">
        <f t="shared" si="1"/>
        <v>42369</v>
      </c>
      <c r="M65" s="73" t="s">
        <v>248</v>
      </c>
      <c r="N65" s="73"/>
    </row>
    <row r="66" spans="1:14" ht="27.6" x14ac:dyDescent="0.3">
      <c r="A66" s="73" t="s">
        <v>155</v>
      </c>
      <c r="B66" s="73" t="s">
        <v>206</v>
      </c>
      <c r="C66" s="73">
        <v>9440110</v>
      </c>
      <c r="D66" s="73">
        <v>15</v>
      </c>
      <c r="E66" s="73" t="s">
        <v>210</v>
      </c>
      <c r="F66" s="73" t="s">
        <v>253</v>
      </c>
      <c r="G66" s="73" t="s">
        <v>208</v>
      </c>
      <c r="H66" s="73">
        <v>0.5</v>
      </c>
      <c r="I66" s="74">
        <v>3</v>
      </c>
      <c r="J66" s="73" t="s">
        <v>249</v>
      </c>
      <c r="K66" s="75">
        <f t="shared" si="0"/>
        <v>42005</v>
      </c>
      <c r="L66" s="75">
        <f t="shared" si="1"/>
        <v>42369</v>
      </c>
      <c r="M66" s="73" t="s">
        <v>248</v>
      </c>
      <c r="N66" s="73"/>
    </row>
    <row r="67" spans="1:14" ht="41.4" x14ac:dyDescent="0.3">
      <c r="A67" s="73" t="s">
        <v>158</v>
      </c>
      <c r="B67" s="73" t="s">
        <v>211</v>
      </c>
      <c r="C67" s="73">
        <v>9319000</v>
      </c>
      <c r="D67" s="73">
        <v>16</v>
      </c>
      <c r="E67" s="73" t="s">
        <v>212</v>
      </c>
      <c r="F67" s="73" t="s">
        <v>256</v>
      </c>
      <c r="G67" s="73" t="s">
        <v>150</v>
      </c>
      <c r="H67" s="73">
        <v>1</v>
      </c>
      <c r="I67" s="74">
        <v>20</v>
      </c>
      <c r="J67" s="73" t="s">
        <v>249</v>
      </c>
      <c r="K67" s="75">
        <f t="shared" si="0"/>
        <v>42005</v>
      </c>
      <c r="L67" s="75">
        <f t="shared" si="1"/>
        <v>42369</v>
      </c>
      <c r="M67" s="73"/>
      <c r="N67" s="73"/>
    </row>
    <row r="68" spans="1:14" ht="55.2" x14ac:dyDescent="0.3">
      <c r="A68" s="73" t="s">
        <v>159</v>
      </c>
      <c r="B68" s="73" t="s">
        <v>211</v>
      </c>
      <c r="C68" s="73">
        <v>7493060</v>
      </c>
      <c r="D68" s="73">
        <v>17</v>
      </c>
      <c r="E68" s="73" t="s">
        <v>213</v>
      </c>
      <c r="F68" s="73" t="s">
        <v>255</v>
      </c>
      <c r="G68" s="73" t="s">
        <v>150</v>
      </c>
      <c r="H68" s="73">
        <v>1</v>
      </c>
      <c r="I68" s="74">
        <v>15</v>
      </c>
      <c r="J68" s="73" t="s">
        <v>249</v>
      </c>
      <c r="K68" s="75">
        <f t="shared" si="0"/>
        <v>42005</v>
      </c>
      <c r="L68" s="75">
        <f t="shared" si="1"/>
        <v>42369</v>
      </c>
      <c r="M68" s="73"/>
      <c r="N68" s="73"/>
    </row>
    <row r="69" spans="1:14" ht="55.2" x14ac:dyDescent="0.3">
      <c r="A69" s="73" t="s">
        <v>156</v>
      </c>
      <c r="B69" s="73" t="s">
        <v>211</v>
      </c>
      <c r="C69" s="73">
        <v>7493060</v>
      </c>
      <c r="D69" s="73">
        <v>18</v>
      </c>
      <c r="E69" s="73" t="s">
        <v>213</v>
      </c>
      <c r="F69" s="73" t="s">
        <v>255</v>
      </c>
      <c r="G69" s="73" t="s">
        <v>214</v>
      </c>
      <c r="H69" s="73">
        <v>1</v>
      </c>
      <c r="I69" s="74">
        <v>15</v>
      </c>
      <c r="J69" s="73" t="s">
        <v>249</v>
      </c>
      <c r="K69" s="75">
        <f t="shared" si="0"/>
        <v>42005</v>
      </c>
      <c r="L69" s="75">
        <f t="shared" si="1"/>
        <v>42369</v>
      </c>
      <c r="M69" s="73"/>
      <c r="N69" s="73"/>
    </row>
    <row r="70" spans="1:14" ht="41.4" x14ac:dyDescent="0.3">
      <c r="A70" s="73" t="s">
        <v>158</v>
      </c>
      <c r="B70" s="73" t="s">
        <v>211</v>
      </c>
      <c r="C70" s="73">
        <v>7493060</v>
      </c>
      <c r="D70" s="73">
        <v>19</v>
      </c>
      <c r="E70" s="73" t="s">
        <v>215</v>
      </c>
      <c r="F70" s="73" t="s">
        <v>257</v>
      </c>
      <c r="G70" s="73" t="s">
        <v>150</v>
      </c>
      <c r="H70" s="73">
        <v>1</v>
      </c>
      <c r="I70" s="74">
        <v>31.2</v>
      </c>
      <c r="J70" s="73" t="s">
        <v>249</v>
      </c>
      <c r="K70" s="75">
        <f t="shared" si="0"/>
        <v>42005</v>
      </c>
      <c r="L70" s="75">
        <f t="shared" si="1"/>
        <v>42369</v>
      </c>
      <c r="M70" s="73"/>
      <c r="N70" s="73"/>
    </row>
    <row r="71" spans="1:14" ht="41.4" x14ac:dyDescent="0.3">
      <c r="A71" s="73" t="s">
        <v>158</v>
      </c>
      <c r="B71" s="73" t="s">
        <v>216</v>
      </c>
      <c r="C71" s="73">
        <v>7493050</v>
      </c>
      <c r="D71" s="73">
        <v>20</v>
      </c>
      <c r="E71" s="73" t="s">
        <v>217</v>
      </c>
      <c r="F71" s="73" t="s">
        <v>258</v>
      </c>
      <c r="G71" s="73" t="s">
        <v>150</v>
      </c>
      <c r="H71" s="73">
        <v>1</v>
      </c>
      <c r="I71" s="74">
        <v>35</v>
      </c>
      <c r="J71" s="73" t="s">
        <v>249</v>
      </c>
      <c r="K71" s="75">
        <f t="shared" si="0"/>
        <v>42005</v>
      </c>
      <c r="L71" s="75">
        <f t="shared" si="1"/>
        <v>42369</v>
      </c>
      <c r="M71" s="73"/>
      <c r="N71" s="73"/>
    </row>
    <row r="72" spans="1:14" ht="41.4" x14ac:dyDescent="0.3">
      <c r="A72" s="73" t="s">
        <v>156</v>
      </c>
      <c r="B72" s="73" t="s">
        <v>216</v>
      </c>
      <c r="C72" s="73">
        <v>7493050</v>
      </c>
      <c r="D72" s="73">
        <v>21</v>
      </c>
      <c r="E72" s="73" t="s">
        <v>217</v>
      </c>
      <c r="F72" s="73" t="s">
        <v>258</v>
      </c>
      <c r="G72" s="73" t="s">
        <v>150</v>
      </c>
      <c r="H72" s="73">
        <v>1</v>
      </c>
      <c r="I72" s="74">
        <v>20.9</v>
      </c>
      <c r="J72" s="73" t="s">
        <v>249</v>
      </c>
      <c r="K72" s="75">
        <f t="shared" si="0"/>
        <v>42005</v>
      </c>
      <c r="L72" s="75">
        <f t="shared" si="1"/>
        <v>42369</v>
      </c>
      <c r="M72" s="73"/>
      <c r="N72" s="73"/>
    </row>
    <row r="73" spans="1:14" ht="27.6" x14ac:dyDescent="0.3">
      <c r="A73" s="73" t="s">
        <v>156</v>
      </c>
      <c r="B73" s="73" t="s">
        <v>218</v>
      </c>
      <c r="C73" s="73">
        <v>9232020</v>
      </c>
      <c r="D73" s="73">
        <v>22</v>
      </c>
      <c r="E73" s="73" t="s">
        <v>219</v>
      </c>
      <c r="F73" s="73" t="s">
        <v>254</v>
      </c>
      <c r="G73" s="73" t="s">
        <v>150</v>
      </c>
      <c r="H73" s="73">
        <v>2</v>
      </c>
      <c r="I73" s="74">
        <v>100</v>
      </c>
      <c r="J73" s="73" t="s">
        <v>249</v>
      </c>
      <c r="K73" s="75">
        <v>42095</v>
      </c>
      <c r="L73" s="75">
        <v>42124</v>
      </c>
      <c r="M73" s="73"/>
      <c r="N73" s="73"/>
    </row>
    <row r="74" spans="1:14" ht="27.6" x14ac:dyDescent="0.3">
      <c r="A74" s="73" t="s">
        <v>160</v>
      </c>
      <c r="B74" s="73" t="s">
        <v>211</v>
      </c>
      <c r="C74" s="73">
        <v>7493050</v>
      </c>
      <c r="D74" s="73">
        <v>23</v>
      </c>
      <c r="E74" s="73" t="s">
        <v>220</v>
      </c>
      <c r="F74" s="73" t="s">
        <v>267</v>
      </c>
      <c r="G74" s="73" t="s">
        <v>150</v>
      </c>
      <c r="H74" s="73">
        <v>1</v>
      </c>
      <c r="I74" s="74">
        <v>10</v>
      </c>
      <c r="J74" s="73" t="s">
        <v>249</v>
      </c>
      <c r="K74" s="75">
        <f>K72</f>
        <v>42005</v>
      </c>
      <c r="L74" s="75">
        <f t="shared" si="1"/>
        <v>42124</v>
      </c>
      <c r="M74" s="73"/>
      <c r="N74" s="73"/>
    </row>
    <row r="75" spans="1:14" ht="27.6" x14ac:dyDescent="0.3">
      <c r="A75" s="73" t="s">
        <v>162</v>
      </c>
      <c r="B75" s="73" t="s">
        <v>211</v>
      </c>
      <c r="C75" s="73">
        <v>7493050</v>
      </c>
      <c r="D75" s="73">
        <v>24</v>
      </c>
      <c r="E75" s="73" t="s">
        <v>221</v>
      </c>
      <c r="F75" s="73"/>
      <c r="G75" s="73" t="s">
        <v>150</v>
      </c>
      <c r="H75" s="73">
        <v>1</v>
      </c>
      <c r="I75" s="74">
        <v>35</v>
      </c>
      <c r="J75" s="73" t="s">
        <v>249</v>
      </c>
      <c r="K75" s="75">
        <v>42095</v>
      </c>
      <c r="L75" s="75">
        <v>42277</v>
      </c>
      <c r="M75" s="73"/>
      <c r="N75" s="73"/>
    </row>
    <row r="76" spans="1:14" ht="27.6" x14ac:dyDescent="0.3">
      <c r="A76" s="73" t="s">
        <v>161</v>
      </c>
      <c r="B76" s="73" t="s">
        <v>211</v>
      </c>
      <c r="C76" s="73">
        <v>7493050</v>
      </c>
      <c r="D76" s="73">
        <v>25</v>
      </c>
      <c r="E76" s="73" t="s">
        <v>222</v>
      </c>
      <c r="F76" s="73" t="s">
        <v>266</v>
      </c>
      <c r="G76" s="73" t="s">
        <v>150</v>
      </c>
      <c r="H76" s="73">
        <v>1</v>
      </c>
      <c r="I76" s="74">
        <v>5</v>
      </c>
      <c r="J76" s="73" t="s">
        <v>249</v>
      </c>
      <c r="K76" s="75">
        <f>K71</f>
        <v>42005</v>
      </c>
      <c r="L76" s="75">
        <f>L71</f>
        <v>42369</v>
      </c>
      <c r="M76" s="73"/>
      <c r="N76" s="73"/>
    </row>
    <row r="77" spans="1:14" ht="27.6" x14ac:dyDescent="0.3">
      <c r="A77" s="73" t="s">
        <v>163</v>
      </c>
      <c r="B77" s="73" t="s">
        <v>211</v>
      </c>
      <c r="C77" s="73">
        <v>7493050</v>
      </c>
      <c r="D77" s="73">
        <v>26</v>
      </c>
      <c r="E77" s="73" t="s">
        <v>223</v>
      </c>
      <c r="F77" s="73"/>
      <c r="G77" s="73" t="s">
        <v>150</v>
      </c>
      <c r="H77" s="73">
        <v>1</v>
      </c>
      <c r="I77" s="74">
        <v>5</v>
      </c>
      <c r="J77" s="73" t="s">
        <v>249</v>
      </c>
      <c r="K77" s="75">
        <f t="shared" si="0"/>
        <v>42005</v>
      </c>
      <c r="L77" s="75">
        <f t="shared" si="1"/>
        <v>42369</v>
      </c>
      <c r="M77" s="73"/>
      <c r="N77" s="73"/>
    </row>
    <row r="78" spans="1:14" ht="27.6" x14ac:dyDescent="0.3">
      <c r="A78" s="73" t="s">
        <v>159</v>
      </c>
      <c r="B78" s="73" t="s">
        <v>211</v>
      </c>
      <c r="C78" s="73">
        <v>7493050</v>
      </c>
      <c r="D78" s="73">
        <v>27</v>
      </c>
      <c r="E78" s="73" t="s">
        <v>224</v>
      </c>
      <c r="F78" s="73"/>
      <c r="G78" s="73" t="s">
        <v>150</v>
      </c>
      <c r="H78" s="73">
        <v>1</v>
      </c>
      <c r="I78" s="74">
        <v>5</v>
      </c>
      <c r="J78" s="73" t="s">
        <v>249</v>
      </c>
      <c r="K78" s="75">
        <f t="shared" si="0"/>
        <v>42005</v>
      </c>
      <c r="L78" s="75">
        <f t="shared" si="1"/>
        <v>42369</v>
      </c>
      <c r="M78" s="73"/>
      <c r="N78" s="73"/>
    </row>
    <row r="79" spans="1:14" x14ac:dyDescent="0.3">
      <c r="A79" s="73" t="s">
        <v>158</v>
      </c>
      <c r="B79" s="73" t="s">
        <v>211</v>
      </c>
      <c r="C79" s="73">
        <v>7493050</v>
      </c>
      <c r="D79" s="73">
        <v>28</v>
      </c>
      <c r="E79" s="73" t="s">
        <v>225</v>
      </c>
      <c r="F79" s="73"/>
      <c r="G79" s="73" t="s">
        <v>150</v>
      </c>
      <c r="H79" s="73">
        <v>1</v>
      </c>
      <c r="I79" s="74">
        <v>65.3</v>
      </c>
      <c r="J79" s="73" t="s">
        <v>249</v>
      </c>
      <c r="K79" s="75">
        <f t="shared" si="0"/>
        <v>42005</v>
      </c>
      <c r="L79" s="75">
        <f t="shared" si="1"/>
        <v>42369</v>
      </c>
      <c r="M79" s="73"/>
      <c r="N79" s="73"/>
    </row>
    <row r="80" spans="1:14" ht="27.6" x14ac:dyDescent="0.3">
      <c r="A80" s="73" t="s">
        <v>156</v>
      </c>
      <c r="B80" s="73" t="s">
        <v>226</v>
      </c>
      <c r="C80" s="73">
        <v>7250000</v>
      </c>
      <c r="D80" s="73">
        <v>29</v>
      </c>
      <c r="E80" s="73" t="s">
        <v>227</v>
      </c>
      <c r="F80" s="73" t="s">
        <v>259</v>
      </c>
      <c r="G80" s="73" t="s">
        <v>150</v>
      </c>
      <c r="H80" s="73">
        <v>1</v>
      </c>
      <c r="I80" s="74">
        <v>14</v>
      </c>
      <c r="J80" s="73" t="s">
        <v>249</v>
      </c>
      <c r="K80" s="75">
        <f t="shared" si="0"/>
        <v>42005</v>
      </c>
      <c r="L80" s="75">
        <f t="shared" si="1"/>
        <v>42369</v>
      </c>
      <c r="M80" s="73"/>
      <c r="N80" s="73"/>
    </row>
    <row r="81" spans="1:14" ht="27.6" x14ac:dyDescent="0.3">
      <c r="A81" s="73" t="s">
        <v>156</v>
      </c>
      <c r="B81" s="73" t="s">
        <v>228</v>
      </c>
      <c r="C81" s="73">
        <v>7250000</v>
      </c>
      <c r="D81" s="73">
        <v>30</v>
      </c>
      <c r="E81" s="73" t="s">
        <v>229</v>
      </c>
      <c r="F81" s="73" t="s">
        <v>259</v>
      </c>
      <c r="G81" s="73" t="s">
        <v>174</v>
      </c>
      <c r="H81" s="73">
        <v>1</v>
      </c>
      <c r="I81" s="74">
        <v>2</v>
      </c>
      <c r="J81" s="73" t="s">
        <v>249</v>
      </c>
      <c r="K81" s="75">
        <f t="shared" si="0"/>
        <v>42005</v>
      </c>
      <c r="L81" s="75">
        <f t="shared" si="1"/>
        <v>42369</v>
      </c>
      <c r="M81" s="73"/>
      <c r="N81" s="73"/>
    </row>
    <row r="82" spans="1:14" ht="27.6" x14ac:dyDescent="0.3">
      <c r="A82" s="73" t="s">
        <v>156</v>
      </c>
      <c r="B82" s="73" t="s">
        <v>230</v>
      </c>
      <c r="C82" s="73">
        <v>5020000</v>
      </c>
      <c r="D82" s="73">
        <v>31</v>
      </c>
      <c r="E82" s="73" t="s">
        <v>231</v>
      </c>
      <c r="F82" s="73" t="s">
        <v>259</v>
      </c>
      <c r="G82" s="73" t="s">
        <v>150</v>
      </c>
      <c r="H82" s="73">
        <v>1</v>
      </c>
      <c r="I82" s="74">
        <v>31.3</v>
      </c>
      <c r="J82" s="73" t="s">
        <v>249</v>
      </c>
      <c r="K82" s="75">
        <f t="shared" si="0"/>
        <v>42005</v>
      </c>
      <c r="L82" s="75">
        <f t="shared" si="1"/>
        <v>42369</v>
      </c>
      <c r="M82" s="73"/>
      <c r="N82" s="73"/>
    </row>
    <row r="83" spans="1:14" ht="27.6" x14ac:dyDescent="0.3">
      <c r="A83" s="73" t="s">
        <v>156</v>
      </c>
      <c r="B83" s="73" t="s">
        <v>232</v>
      </c>
      <c r="C83" s="73">
        <v>6610100</v>
      </c>
      <c r="D83" s="73">
        <v>32</v>
      </c>
      <c r="E83" s="73" t="s">
        <v>233</v>
      </c>
      <c r="F83" s="73"/>
      <c r="G83" s="73" t="s">
        <v>150</v>
      </c>
      <c r="H83" s="73">
        <v>1</v>
      </c>
      <c r="I83" s="74">
        <v>3.3</v>
      </c>
      <c r="J83" s="73" t="s">
        <v>249</v>
      </c>
      <c r="K83" s="75">
        <f t="shared" si="0"/>
        <v>42005</v>
      </c>
      <c r="L83" s="75">
        <f t="shared" si="1"/>
        <v>42369</v>
      </c>
      <c r="M83" s="73"/>
      <c r="N83" s="73"/>
    </row>
    <row r="84" spans="1:14" ht="41.4" x14ac:dyDescent="0.3">
      <c r="A84" s="73" t="s">
        <v>156</v>
      </c>
      <c r="B84" s="73" t="s">
        <v>297</v>
      </c>
      <c r="C84" s="73">
        <v>4542110</v>
      </c>
      <c r="D84" s="73"/>
      <c r="E84" s="73" t="s">
        <v>298</v>
      </c>
      <c r="F84" s="73" t="s">
        <v>301</v>
      </c>
      <c r="G84" s="73" t="s">
        <v>303</v>
      </c>
      <c r="H84" s="73">
        <v>1</v>
      </c>
      <c r="I84" s="74">
        <v>100</v>
      </c>
      <c r="J84" s="73" t="s">
        <v>249</v>
      </c>
      <c r="K84" s="75">
        <v>42036</v>
      </c>
      <c r="L84" s="75">
        <v>42094</v>
      </c>
      <c r="M84" s="73"/>
      <c r="N84" s="73"/>
    </row>
    <row r="85" spans="1:14" ht="55.2" x14ac:dyDescent="0.3">
      <c r="A85" s="73" t="s">
        <v>156</v>
      </c>
      <c r="B85" s="73" t="s">
        <v>299</v>
      </c>
      <c r="C85" s="73">
        <v>4542110</v>
      </c>
      <c r="D85" s="73"/>
      <c r="E85" s="73" t="s">
        <v>300</v>
      </c>
      <c r="F85" s="73" t="s">
        <v>302</v>
      </c>
      <c r="G85" s="73" t="s">
        <v>303</v>
      </c>
      <c r="H85" s="73">
        <v>1</v>
      </c>
      <c r="I85" s="74">
        <v>100</v>
      </c>
      <c r="J85" s="73" t="s">
        <v>249</v>
      </c>
      <c r="K85" s="75">
        <v>42125</v>
      </c>
      <c r="L85" s="75">
        <v>42216</v>
      </c>
      <c r="M85" s="73"/>
      <c r="N85" s="73"/>
    </row>
    <row r="86" spans="1:14" ht="39" customHeight="1" x14ac:dyDescent="0.3">
      <c r="A86" s="73" t="s">
        <v>164</v>
      </c>
      <c r="B86" s="73" t="s">
        <v>234</v>
      </c>
      <c r="C86" s="73">
        <v>5200180</v>
      </c>
      <c r="D86" s="73">
        <v>33</v>
      </c>
      <c r="E86" s="73" t="s">
        <v>235</v>
      </c>
      <c r="F86" s="73" t="s">
        <v>268</v>
      </c>
      <c r="G86" s="73" t="s">
        <v>236</v>
      </c>
      <c r="H86" s="73">
        <v>3</v>
      </c>
      <c r="I86" s="74">
        <v>3.5</v>
      </c>
      <c r="J86" s="73" t="s">
        <v>249</v>
      </c>
      <c r="K86" s="75">
        <f>K83</f>
        <v>42005</v>
      </c>
      <c r="L86" s="75">
        <f>L83</f>
        <v>42369</v>
      </c>
      <c r="M86" s="73"/>
      <c r="N86" s="73"/>
    </row>
    <row r="87" spans="1:14" ht="55.2" x14ac:dyDescent="0.3">
      <c r="A87" s="73" t="s">
        <v>164</v>
      </c>
      <c r="B87" s="73" t="s">
        <v>80</v>
      </c>
      <c r="C87" s="73">
        <v>7250000</v>
      </c>
      <c r="D87" s="73">
        <v>34</v>
      </c>
      <c r="E87" s="73" t="s">
        <v>237</v>
      </c>
      <c r="F87" s="73" t="s">
        <v>260</v>
      </c>
      <c r="G87" s="73" t="s">
        <v>174</v>
      </c>
      <c r="H87" s="73">
        <v>1</v>
      </c>
      <c r="I87" s="74">
        <v>32</v>
      </c>
      <c r="J87" s="73" t="s">
        <v>249</v>
      </c>
      <c r="K87" s="75">
        <f t="shared" si="0"/>
        <v>42005</v>
      </c>
      <c r="L87" s="75">
        <f t="shared" si="1"/>
        <v>42369</v>
      </c>
      <c r="M87" s="73"/>
      <c r="N87" s="73"/>
    </row>
    <row r="88" spans="1:14" ht="27.6" x14ac:dyDescent="0.3">
      <c r="A88" s="73" t="s">
        <v>165</v>
      </c>
      <c r="B88" s="73" t="s">
        <v>238</v>
      </c>
      <c r="C88" s="73">
        <v>7410000</v>
      </c>
      <c r="D88" s="73">
        <v>35</v>
      </c>
      <c r="E88" s="73" t="s">
        <v>239</v>
      </c>
      <c r="F88" s="73"/>
      <c r="G88" s="73" t="s">
        <v>150</v>
      </c>
      <c r="H88" s="73">
        <v>1</v>
      </c>
      <c r="I88" s="74">
        <v>10</v>
      </c>
      <c r="J88" s="73" t="s">
        <v>249</v>
      </c>
      <c r="K88" s="75">
        <f t="shared" si="0"/>
        <v>42005</v>
      </c>
      <c r="L88" s="75">
        <f t="shared" si="1"/>
        <v>42369</v>
      </c>
      <c r="M88" s="73"/>
      <c r="N88" s="73"/>
    </row>
    <row r="89" spans="1:14" ht="41.4" x14ac:dyDescent="0.3">
      <c r="A89" s="73" t="s">
        <v>164</v>
      </c>
      <c r="B89" s="73" t="s">
        <v>238</v>
      </c>
      <c r="C89" s="73">
        <v>7241000</v>
      </c>
      <c r="D89" s="73">
        <v>36</v>
      </c>
      <c r="E89" s="73" t="s">
        <v>240</v>
      </c>
      <c r="F89" s="73" t="s">
        <v>261</v>
      </c>
      <c r="G89" s="73" t="s">
        <v>150</v>
      </c>
      <c r="H89" s="73">
        <v>1</v>
      </c>
      <c r="I89" s="74">
        <v>84.5</v>
      </c>
      <c r="J89" s="73" t="s">
        <v>249</v>
      </c>
      <c r="K89" s="75">
        <f t="shared" si="0"/>
        <v>42005</v>
      </c>
      <c r="L89" s="75">
        <f t="shared" si="1"/>
        <v>42369</v>
      </c>
      <c r="M89" s="73"/>
      <c r="N89" s="73"/>
    </row>
    <row r="90" spans="1:14" ht="55.2" x14ac:dyDescent="0.3">
      <c r="A90" s="73" t="s">
        <v>166</v>
      </c>
      <c r="B90" s="73" t="s">
        <v>277</v>
      </c>
      <c r="C90" s="73">
        <v>4510221</v>
      </c>
      <c r="D90" s="73">
        <v>37</v>
      </c>
      <c r="E90" s="73" t="s">
        <v>289</v>
      </c>
      <c r="F90" s="73" t="s">
        <v>262</v>
      </c>
      <c r="G90" s="73" t="s">
        <v>241</v>
      </c>
      <c r="H90" s="73">
        <v>2</v>
      </c>
      <c r="I90" s="74">
        <v>354.4</v>
      </c>
      <c r="J90" s="73" t="s">
        <v>249</v>
      </c>
      <c r="K90" s="75">
        <f t="shared" si="0"/>
        <v>42005</v>
      </c>
      <c r="L90" s="75">
        <f t="shared" si="1"/>
        <v>42369</v>
      </c>
      <c r="M90" s="73"/>
      <c r="N90" s="73"/>
    </row>
    <row r="91" spans="1:14" ht="27.6" x14ac:dyDescent="0.3">
      <c r="A91" s="73" t="s">
        <v>164</v>
      </c>
      <c r="B91" s="73" t="s">
        <v>238</v>
      </c>
      <c r="C91" s="73">
        <v>7410000</v>
      </c>
      <c r="D91" s="73">
        <v>38</v>
      </c>
      <c r="E91" s="73" t="s">
        <v>242</v>
      </c>
      <c r="F91" s="73"/>
      <c r="G91" s="73" t="s">
        <v>150</v>
      </c>
      <c r="H91" s="73">
        <v>1</v>
      </c>
      <c r="I91" s="74">
        <v>58</v>
      </c>
      <c r="J91" s="73" t="s">
        <v>249</v>
      </c>
      <c r="K91" s="75">
        <f t="shared" si="0"/>
        <v>42005</v>
      </c>
      <c r="L91" s="75">
        <f t="shared" si="1"/>
        <v>42369</v>
      </c>
      <c r="M91" s="73"/>
      <c r="N91" s="73"/>
    </row>
    <row r="92" spans="1:14" ht="124.2" x14ac:dyDescent="0.25">
      <c r="A92" s="73" t="s">
        <v>167</v>
      </c>
      <c r="B92" s="73" t="s">
        <v>243</v>
      </c>
      <c r="C92" s="73">
        <v>4560531</v>
      </c>
      <c r="D92" s="73">
        <v>39</v>
      </c>
      <c r="E92" s="73" t="s">
        <v>244</v>
      </c>
      <c r="F92" s="77" t="s">
        <v>272</v>
      </c>
      <c r="G92" s="73" t="s">
        <v>150</v>
      </c>
      <c r="H92" s="73">
        <v>3</v>
      </c>
      <c r="I92" s="74">
        <v>200</v>
      </c>
      <c r="J92" s="73" t="s">
        <v>249</v>
      </c>
      <c r="K92" s="75">
        <f t="shared" si="0"/>
        <v>42005</v>
      </c>
      <c r="L92" s="75">
        <f t="shared" si="1"/>
        <v>42369</v>
      </c>
      <c r="M92" s="73"/>
      <c r="N92" s="73"/>
    </row>
    <row r="93" spans="1:14" ht="69" x14ac:dyDescent="0.25">
      <c r="A93" s="73" t="s">
        <v>290</v>
      </c>
      <c r="B93" s="73" t="s">
        <v>80</v>
      </c>
      <c r="C93" s="73">
        <v>3020000</v>
      </c>
      <c r="D93" s="73"/>
      <c r="E93" s="73" t="s">
        <v>291</v>
      </c>
      <c r="F93" s="78" t="s">
        <v>292</v>
      </c>
      <c r="G93" s="73" t="s">
        <v>214</v>
      </c>
      <c r="H93" s="73">
        <v>4</v>
      </c>
      <c r="I93" s="74">
        <v>80</v>
      </c>
      <c r="J93" s="73" t="s">
        <v>249</v>
      </c>
      <c r="K93" s="75">
        <f t="shared" si="0"/>
        <v>42005</v>
      </c>
      <c r="L93" s="75">
        <f t="shared" si="1"/>
        <v>42369</v>
      </c>
      <c r="M93" s="73"/>
      <c r="N93" s="73"/>
    </row>
    <row r="94" spans="1:14" ht="41.4" x14ac:dyDescent="0.25">
      <c r="A94" s="73" t="s">
        <v>290</v>
      </c>
      <c r="B94" s="73" t="s">
        <v>80</v>
      </c>
      <c r="C94" s="73">
        <v>3020000</v>
      </c>
      <c r="D94" s="73"/>
      <c r="E94" s="73" t="s">
        <v>293</v>
      </c>
      <c r="F94" s="78" t="s">
        <v>294</v>
      </c>
      <c r="G94" s="73" t="s">
        <v>214</v>
      </c>
      <c r="H94" s="73">
        <v>2</v>
      </c>
      <c r="I94" s="74">
        <v>40</v>
      </c>
      <c r="J94" s="73" t="s">
        <v>249</v>
      </c>
      <c r="K94" s="75">
        <f t="shared" si="0"/>
        <v>42005</v>
      </c>
      <c r="L94" s="75">
        <f t="shared" si="1"/>
        <v>42369</v>
      </c>
      <c r="M94" s="73"/>
      <c r="N94" s="73"/>
    </row>
    <row r="95" spans="1:14" ht="96.6" x14ac:dyDescent="0.25">
      <c r="A95" s="73" t="s">
        <v>290</v>
      </c>
      <c r="B95" s="73" t="s">
        <v>80</v>
      </c>
      <c r="C95" s="73">
        <v>3020000</v>
      </c>
      <c r="D95" s="73"/>
      <c r="E95" s="73" t="s">
        <v>295</v>
      </c>
      <c r="F95" s="78" t="s">
        <v>296</v>
      </c>
      <c r="G95" s="73" t="s">
        <v>214</v>
      </c>
      <c r="H95" s="73">
        <v>1</v>
      </c>
      <c r="I95" s="74">
        <v>10</v>
      </c>
      <c r="J95" s="73" t="s">
        <v>249</v>
      </c>
      <c r="K95" s="75">
        <f t="shared" si="0"/>
        <v>42005</v>
      </c>
      <c r="L95" s="75">
        <f t="shared" si="1"/>
        <v>42369</v>
      </c>
      <c r="M95" s="73"/>
      <c r="N95" s="73"/>
    </row>
    <row r="96" spans="1:14" ht="27.6" x14ac:dyDescent="0.3">
      <c r="A96" s="73" t="s">
        <v>168</v>
      </c>
      <c r="B96" s="73" t="s">
        <v>175</v>
      </c>
      <c r="C96" s="73">
        <v>2320212</v>
      </c>
      <c r="D96" s="73">
        <v>41</v>
      </c>
      <c r="E96" s="73" t="s">
        <v>176</v>
      </c>
      <c r="F96" s="73" t="s">
        <v>263</v>
      </c>
      <c r="G96" s="73" t="s">
        <v>124</v>
      </c>
      <c r="H96" s="73">
        <v>3200</v>
      </c>
      <c r="I96" s="74">
        <v>96</v>
      </c>
      <c r="J96" s="73" t="s">
        <v>249</v>
      </c>
      <c r="K96" s="75">
        <f>K92</f>
        <v>42005</v>
      </c>
      <c r="L96" s="75">
        <f>L92</f>
        <v>42369</v>
      </c>
      <c r="M96" s="73"/>
      <c r="N96" s="73"/>
    </row>
    <row r="97" spans="1:14" ht="41.4" x14ac:dyDescent="0.3">
      <c r="A97" s="73" t="s">
        <v>168</v>
      </c>
      <c r="B97" s="73" t="s">
        <v>177</v>
      </c>
      <c r="C97" s="73">
        <v>5050201</v>
      </c>
      <c r="D97" s="73">
        <v>42</v>
      </c>
      <c r="E97" s="73" t="s">
        <v>178</v>
      </c>
      <c r="F97" s="73" t="s">
        <v>269</v>
      </c>
      <c r="G97" s="73" t="s">
        <v>124</v>
      </c>
      <c r="H97" s="73">
        <v>20</v>
      </c>
      <c r="I97" s="74">
        <v>4</v>
      </c>
      <c r="J97" s="73" t="s">
        <v>249</v>
      </c>
      <c r="K97" s="75">
        <f t="shared" si="0"/>
        <v>42005</v>
      </c>
      <c r="L97" s="75">
        <f t="shared" si="1"/>
        <v>42369</v>
      </c>
      <c r="M97" s="73"/>
      <c r="N97" s="73"/>
    </row>
    <row r="98" spans="1:14" ht="55.2" x14ac:dyDescent="0.3">
      <c r="A98" s="73" t="s">
        <v>168</v>
      </c>
      <c r="B98" s="73" t="s">
        <v>179</v>
      </c>
      <c r="C98" s="73" t="s">
        <v>180</v>
      </c>
      <c r="D98" s="73">
        <v>43</v>
      </c>
      <c r="E98" s="73" t="s">
        <v>181</v>
      </c>
      <c r="F98" s="73" t="s">
        <v>269</v>
      </c>
      <c r="G98" s="73"/>
      <c r="H98" s="73"/>
      <c r="I98" s="74">
        <v>15</v>
      </c>
      <c r="J98" s="73" t="s">
        <v>249</v>
      </c>
      <c r="K98" s="75">
        <f t="shared" si="0"/>
        <v>42005</v>
      </c>
      <c r="L98" s="75">
        <f t="shared" si="1"/>
        <v>42369</v>
      </c>
      <c r="M98" s="73"/>
      <c r="N98" s="73"/>
    </row>
    <row r="99" spans="1:14" ht="41.4" x14ac:dyDescent="0.3">
      <c r="A99" s="73" t="s">
        <v>168</v>
      </c>
      <c r="B99" s="73" t="s">
        <v>182</v>
      </c>
      <c r="C99" s="73">
        <v>5110610</v>
      </c>
      <c r="D99" s="73">
        <v>44</v>
      </c>
      <c r="E99" s="73" t="s">
        <v>183</v>
      </c>
      <c r="F99" s="73" t="s">
        <v>269</v>
      </c>
      <c r="G99" s="73" t="s">
        <v>174</v>
      </c>
      <c r="H99" s="73">
        <v>1</v>
      </c>
      <c r="I99" s="74">
        <v>1</v>
      </c>
      <c r="J99" s="73" t="s">
        <v>249</v>
      </c>
      <c r="K99" s="75">
        <f t="shared" si="0"/>
        <v>42005</v>
      </c>
      <c r="L99" s="75">
        <f t="shared" si="1"/>
        <v>42369</v>
      </c>
      <c r="M99" s="73"/>
      <c r="N99" s="73"/>
    </row>
    <row r="100" spans="1:14" ht="27.6" x14ac:dyDescent="0.3">
      <c r="A100" s="73" t="s">
        <v>168</v>
      </c>
      <c r="B100" s="73" t="s">
        <v>184</v>
      </c>
      <c r="C100" s="73">
        <v>2522330</v>
      </c>
      <c r="D100" s="73">
        <v>45</v>
      </c>
      <c r="E100" s="73" t="s">
        <v>185</v>
      </c>
      <c r="F100" s="73" t="s">
        <v>264</v>
      </c>
      <c r="G100" s="73"/>
      <c r="H100" s="73"/>
      <c r="I100" s="74">
        <v>11.1</v>
      </c>
      <c r="J100" s="73" t="s">
        <v>249</v>
      </c>
      <c r="K100" s="75">
        <f t="shared" si="0"/>
        <v>42005</v>
      </c>
      <c r="L100" s="75">
        <f t="shared" si="1"/>
        <v>42369</v>
      </c>
      <c r="M100" s="73"/>
      <c r="N100" s="73"/>
    </row>
    <row r="101" spans="1:14" ht="27.6" x14ac:dyDescent="0.3">
      <c r="A101" s="73" t="s">
        <v>169</v>
      </c>
      <c r="B101" s="73" t="s">
        <v>184</v>
      </c>
      <c r="C101" s="73">
        <v>2522330</v>
      </c>
      <c r="D101" s="73">
        <v>46</v>
      </c>
      <c r="E101" s="73" t="s">
        <v>185</v>
      </c>
      <c r="F101" s="73" t="s">
        <v>264</v>
      </c>
      <c r="G101" s="73"/>
      <c r="H101" s="73"/>
      <c r="I101" s="74">
        <v>1.5</v>
      </c>
      <c r="J101" s="73" t="s">
        <v>249</v>
      </c>
      <c r="K101" s="75">
        <f t="shared" si="0"/>
        <v>42005</v>
      </c>
      <c r="L101" s="75">
        <f t="shared" si="1"/>
        <v>42369</v>
      </c>
      <c r="M101" s="73"/>
      <c r="N101" s="73"/>
    </row>
    <row r="102" spans="1:14" x14ac:dyDescent="0.3">
      <c r="A102" s="73" t="s">
        <v>168</v>
      </c>
      <c r="B102" s="73" t="s">
        <v>186</v>
      </c>
      <c r="C102" s="73">
        <v>7250020</v>
      </c>
      <c r="D102" s="73">
        <v>47</v>
      </c>
      <c r="E102" s="73" t="s">
        <v>187</v>
      </c>
      <c r="F102" s="73" t="s">
        <v>271</v>
      </c>
      <c r="G102" s="73" t="s">
        <v>174</v>
      </c>
      <c r="H102" s="73">
        <v>4</v>
      </c>
      <c r="I102" s="76" t="s">
        <v>188</v>
      </c>
      <c r="J102" s="73" t="s">
        <v>249</v>
      </c>
      <c r="K102" s="75">
        <f t="shared" si="0"/>
        <v>42005</v>
      </c>
      <c r="L102" s="75">
        <f t="shared" si="1"/>
        <v>42369</v>
      </c>
      <c r="M102" s="73"/>
      <c r="N102" s="73"/>
    </row>
    <row r="103" spans="1:14" ht="27.6" x14ac:dyDescent="0.3">
      <c r="A103" s="73" t="s">
        <v>168</v>
      </c>
      <c r="B103" s="73" t="s">
        <v>189</v>
      </c>
      <c r="C103" s="73">
        <v>3020198</v>
      </c>
      <c r="D103" s="73">
        <v>48</v>
      </c>
      <c r="E103" s="73" t="s">
        <v>190</v>
      </c>
      <c r="F103" s="73" t="s">
        <v>265</v>
      </c>
      <c r="G103" s="73"/>
      <c r="H103" s="73"/>
      <c r="I103" s="74">
        <v>5</v>
      </c>
      <c r="J103" s="73" t="s">
        <v>249</v>
      </c>
      <c r="K103" s="75">
        <f t="shared" si="0"/>
        <v>42005</v>
      </c>
      <c r="L103" s="75">
        <f t="shared" si="1"/>
        <v>42369</v>
      </c>
      <c r="M103" s="73"/>
      <c r="N103" s="73"/>
    </row>
    <row r="104" spans="1:14" ht="55.2" x14ac:dyDescent="0.3">
      <c r="A104" s="73" t="s">
        <v>168</v>
      </c>
      <c r="B104" s="73" t="s">
        <v>191</v>
      </c>
      <c r="C104" s="73">
        <v>2389000</v>
      </c>
      <c r="D104" s="73">
        <v>49</v>
      </c>
      <c r="E104" s="73" t="s">
        <v>192</v>
      </c>
      <c r="F104" s="73" t="s">
        <v>270</v>
      </c>
      <c r="G104" s="73"/>
      <c r="H104" s="73"/>
      <c r="I104" s="74">
        <v>8</v>
      </c>
      <c r="J104" s="73" t="s">
        <v>249</v>
      </c>
      <c r="K104" s="75">
        <f t="shared" si="0"/>
        <v>42005</v>
      </c>
      <c r="L104" s="75">
        <f t="shared" si="1"/>
        <v>42369</v>
      </c>
      <c r="M104" s="73"/>
      <c r="N104" s="73"/>
    </row>
    <row r="105" spans="1:14" x14ac:dyDescent="0.3">
      <c r="A105" s="73" t="s">
        <v>168</v>
      </c>
      <c r="B105" s="73" t="s">
        <v>170</v>
      </c>
      <c r="C105" s="73">
        <v>5711420</v>
      </c>
      <c r="D105" s="73">
        <v>50</v>
      </c>
      <c r="E105" s="73" t="s">
        <v>171</v>
      </c>
      <c r="F105" s="73"/>
      <c r="G105" s="73" t="s">
        <v>172</v>
      </c>
      <c r="H105" s="73">
        <v>5</v>
      </c>
      <c r="I105" s="74">
        <v>5</v>
      </c>
      <c r="J105" s="73" t="s">
        <v>249</v>
      </c>
      <c r="K105" s="75">
        <f t="shared" si="0"/>
        <v>42005</v>
      </c>
      <c r="L105" s="75">
        <f t="shared" si="1"/>
        <v>42369</v>
      </c>
      <c r="M105" s="73"/>
      <c r="N105" s="73"/>
    </row>
    <row r="106" spans="1:14" ht="27.6" x14ac:dyDescent="0.3">
      <c r="A106" s="73" t="s">
        <v>273</v>
      </c>
      <c r="B106" s="73" t="s">
        <v>274</v>
      </c>
      <c r="C106" s="73">
        <v>2320230</v>
      </c>
      <c r="D106" s="73">
        <v>51</v>
      </c>
      <c r="E106" s="73" t="s">
        <v>275</v>
      </c>
      <c r="F106" s="73" t="s">
        <v>276</v>
      </c>
      <c r="G106" s="73" t="s">
        <v>172</v>
      </c>
      <c r="H106" s="73">
        <v>10</v>
      </c>
      <c r="I106" s="74">
        <v>297</v>
      </c>
      <c r="J106" s="73" t="s">
        <v>249</v>
      </c>
      <c r="K106" s="75">
        <f t="shared" si="0"/>
        <v>42005</v>
      </c>
      <c r="L106" s="75">
        <f t="shared" si="1"/>
        <v>42369</v>
      </c>
      <c r="M106" s="73"/>
      <c r="N106" s="73"/>
    </row>
    <row r="107" spans="1:14" ht="41.4" x14ac:dyDescent="0.3">
      <c r="A107" s="73" t="s">
        <v>278</v>
      </c>
      <c r="B107" s="73" t="s">
        <v>279</v>
      </c>
      <c r="C107" s="73">
        <v>3150140</v>
      </c>
      <c r="D107" s="73">
        <v>52</v>
      </c>
      <c r="E107" s="73" t="s">
        <v>281</v>
      </c>
      <c r="F107" s="73" t="s">
        <v>280</v>
      </c>
      <c r="G107" s="73" t="s">
        <v>174</v>
      </c>
      <c r="H107" s="73">
        <v>100</v>
      </c>
      <c r="I107" s="74">
        <v>30</v>
      </c>
      <c r="J107" s="73" t="s">
        <v>249</v>
      </c>
      <c r="K107" s="75">
        <f t="shared" si="0"/>
        <v>42005</v>
      </c>
      <c r="L107" s="75">
        <f t="shared" si="1"/>
        <v>42369</v>
      </c>
      <c r="M107" s="73"/>
      <c r="N107" s="73"/>
    </row>
    <row r="108" spans="1:14" x14ac:dyDescent="0.3">
      <c r="A108" s="73" t="s">
        <v>282</v>
      </c>
      <c r="B108" s="73" t="s">
        <v>286</v>
      </c>
      <c r="C108" s="73">
        <v>2915500</v>
      </c>
      <c r="D108" s="73">
        <v>54</v>
      </c>
      <c r="E108" s="73" t="s">
        <v>287</v>
      </c>
      <c r="F108" s="73" t="s">
        <v>288</v>
      </c>
      <c r="G108" s="73" t="s">
        <v>174</v>
      </c>
      <c r="H108" s="73">
        <v>20</v>
      </c>
      <c r="I108" s="76">
        <v>60</v>
      </c>
      <c r="J108" s="73" t="s">
        <v>249</v>
      </c>
      <c r="K108" s="75">
        <f t="shared" si="0"/>
        <v>42005</v>
      </c>
      <c r="L108" s="75">
        <f t="shared" si="1"/>
        <v>42369</v>
      </c>
      <c r="M108" s="73"/>
      <c r="N108" s="73"/>
    </row>
    <row r="109" spans="1:14" x14ac:dyDescent="0.3">
      <c r="A109" s="73"/>
      <c r="B109" s="73"/>
      <c r="C109" s="73"/>
      <c r="D109" s="73"/>
      <c r="E109" s="73"/>
      <c r="F109" s="73"/>
      <c r="G109" s="73"/>
      <c r="H109" s="73"/>
      <c r="I109" s="76"/>
      <c r="J109" s="73"/>
      <c r="K109" s="75"/>
      <c r="L109" s="75"/>
      <c r="M109" s="73"/>
      <c r="N109" s="73"/>
    </row>
    <row r="110" spans="1:14" ht="55.2" x14ac:dyDescent="0.3">
      <c r="A110" s="73" t="s">
        <v>304</v>
      </c>
      <c r="B110" s="73"/>
      <c r="C110" s="73"/>
      <c r="D110" s="73"/>
      <c r="E110" s="73"/>
      <c r="F110" s="73"/>
      <c r="G110" s="73"/>
      <c r="H110" s="73"/>
      <c r="I110" s="76" t="s">
        <v>305</v>
      </c>
      <c r="J110" s="73"/>
      <c r="K110" s="75"/>
      <c r="L110" s="75"/>
      <c r="M110" s="73"/>
      <c r="N110" s="73"/>
    </row>
    <row r="111" spans="1:14" ht="69" x14ac:dyDescent="0.3">
      <c r="A111" s="73" t="s">
        <v>306</v>
      </c>
      <c r="B111" s="73"/>
      <c r="C111" s="73"/>
      <c r="D111" s="73"/>
      <c r="E111" s="73"/>
      <c r="F111" s="73"/>
      <c r="G111" s="73"/>
      <c r="H111" s="73"/>
      <c r="I111" s="74">
        <v>987.6</v>
      </c>
      <c r="J111" s="73"/>
      <c r="K111" s="75"/>
      <c r="L111" s="75"/>
      <c r="M111" s="73"/>
      <c r="N111" s="73"/>
    </row>
    <row r="112" spans="1:14" ht="58.2" customHeight="1" x14ac:dyDescent="0.3">
      <c r="A112" s="73" t="s">
        <v>307</v>
      </c>
      <c r="B112" s="73"/>
      <c r="C112" s="73"/>
      <c r="D112" s="73"/>
      <c r="E112" s="73"/>
      <c r="F112" s="73"/>
      <c r="G112" s="73"/>
      <c r="H112" s="73"/>
      <c r="I112" s="74">
        <v>679.5</v>
      </c>
      <c r="J112" s="73"/>
      <c r="K112" s="75"/>
      <c r="L112" s="75"/>
      <c r="M112" s="73"/>
      <c r="N112" s="73"/>
    </row>
    <row r="113" spans="1:14" ht="58.8" customHeight="1" x14ac:dyDescent="0.3">
      <c r="A113" s="73" t="s">
        <v>308</v>
      </c>
      <c r="B113" s="73"/>
      <c r="C113" s="73"/>
      <c r="D113" s="73"/>
      <c r="E113" s="73"/>
      <c r="F113" s="73"/>
      <c r="G113" s="73"/>
      <c r="H113" s="73"/>
      <c r="I113" s="74">
        <v>67.8</v>
      </c>
      <c r="J113" s="73"/>
      <c r="K113" s="75"/>
      <c r="L113" s="75"/>
      <c r="M113" s="73"/>
      <c r="N113" s="73"/>
    </row>
    <row r="114" spans="1:14" ht="69" x14ac:dyDescent="0.3">
      <c r="A114" s="73" t="s">
        <v>309</v>
      </c>
      <c r="B114" s="73"/>
      <c r="C114" s="73"/>
      <c r="D114" s="73"/>
      <c r="E114" s="73"/>
      <c r="F114" s="73"/>
      <c r="G114" s="73"/>
      <c r="H114" s="73"/>
      <c r="I114" s="74">
        <v>547.9</v>
      </c>
      <c r="J114" s="73"/>
      <c r="K114" s="75"/>
      <c r="L114" s="75"/>
      <c r="M114" s="73"/>
      <c r="N114" s="73"/>
    </row>
    <row r="115" spans="1:14" ht="41.4" x14ac:dyDescent="0.3">
      <c r="A115" s="73" t="s">
        <v>310</v>
      </c>
      <c r="B115" s="73"/>
      <c r="C115" s="73"/>
      <c r="D115" s="73"/>
      <c r="E115" s="73"/>
      <c r="F115" s="73"/>
      <c r="G115" s="73"/>
      <c r="H115" s="73"/>
      <c r="I115" s="74">
        <v>2768</v>
      </c>
      <c r="J115" s="73"/>
      <c r="K115" s="73"/>
      <c r="L115" s="73"/>
      <c r="M115" s="73"/>
      <c r="N115" s="73"/>
    </row>
    <row r="116" spans="1:14" x14ac:dyDescent="0.3">
      <c r="E116" s="24" t="s">
        <v>283</v>
      </c>
    </row>
    <row r="117" spans="1:14" x14ac:dyDescent="0.3">
      <c r="E117" s="24" t="s">
        <v>284</v>
      </c>
      <c r="J117" s="24" t="s">
        <v>285</v>
      </c>
    </row>
  </sheetData>
  <autoFilter ref="B10:N53">
    <filterColumn colId="11">
      <filters blank="1"/>
    </filterColumn>
  </autoFilter>
  <mergeCells count="21">
    <mergeCell ref="R47:S47"/>
    <mergeCell ref="N7:N9"/>
    <mergeCell ref="A7:A9"/>
    <mergeCell ref="B7:B9"/>
    <mergeCell ref="C7:C9"/>
    <mergeCell ref="D7:K7"/>
    <mergeCell ref="M7:M9"/>
    <mergeCell ref="D8:D9"/>
    <mergeCell ref="E8:E9"/>
    <mergeCell ref="F8:F9"/>
    <mergeCell ref="G8:G9"/>
    <mergeCell ref="H8:H9"/>
    <mergeCell ref="I8:I9"/>
    <mergeCell ref="J8:J9"/>
    <mergeCell ref="K8:L8"/>
    <mergeCell ref="A6:C6"/>
    <mergeCell ref="A1:N1"/>
    <mergeCell ref="A2:C2"/>
    <mergeCell ref="A3:C3"/>
    <mergeCell ref="A4:C4"/>
    <mergeCell ref="A5:C5"/>
  </mergeCells>
  <pageMargins left="0.11811023622047245" right="0" top="0.15748031496062992" bottom="0" header="0.31496062992125984" footer="0.31496062992125984"/>
  <pageSetup paperSize="9" scale="56" fitToHeight="0" orientation="landscape" r:id="rId1"/>
  <drawing r:id="rId2"/>
  <legacyDrawing r:id="rId3"/>
  <controls>
    <mc:AlternateContent xmlns:mc="http://schemas.openxmlformats.org/markup-compatibility/2006">
      <mc:Choice Requires="x14">
        <control shapeId="3073" r:id="rId4" name="Control 1">
          <controlPr defaultSize="0" r:id="rId5">
            <anchor moveWithCells="1">
              <from>
                <xdr:col>0</xdr:col>
                <xdr:colOff>1135380</xdr:colOff>
                <xdr:row>8</xdr:row>
                <xdr:rowOff>373380</xdr:rowOff>
              </from>
              <to>
                <xdr:col>0</xdr:col>
                <xdr:colOff>1775460</xdr:colOff>
                <xdr:row>8</xdr:row>
                <xdr:rowOff>533400</xdr:rowOff>
              </to>
            </anchor>
          </controlPr>
        </control>
      </mc:Choice>
      <mc:Fallback>
        <control shapeId="3073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ПГ до 400+100 тыс. руб. (ОКПД)</vt:lpstr>
      <vt:lpstr>'ПГ до 400+100 тыс. руб. (ОКПД)'!Заголовки_для_печати</vt:lpstr>
    </vt:vector>
  </TitlesOfParts>
  <Company>УГЗиОТ 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ВОСКРЕСЕНСКАЯ Людмила Валерьевна</dc:creator>
  <cp:lastModifiedBy>ADM</cp:lastModifiedBy>
  <cp:lastPrinted>2015-01-21T07:42:38Z</cp:lastPrinted>
  <dcterms:created xsi:type="dcterms:W3CDTF">2013-10-29T12:43:16Z</dcterms:created>
  <dcterms:modified xsi:type="dcterms:W3CDTF">2015-01-21T07:44:51Z</dcterms:modified>
</cp:coreProperties>
</file>